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410" windowHeight="7365" activeTab="2"/>
  </bookViews>
  <sheets>
    <sheet name="วิทย์" sheetId="1" r:id="rId1"/>
    <sheet name="ทำนุ" sheetId="4" r:id="rId2"/>
    <sheet name="บริการวิชาการ" sheetId="3" r:id="rId3"/>
  </sheets>
  <definedNames>
    <definedName name="_xlnm.Print_Area" localSheetId="2">บริการวิชาการ!$A$1:$L$20</definedName>
    <definedName name="_xlnm.Print_Titles" localSheetId="2">บริการวิชาการ!$5:$6</definedName>
    <definedName name="_xlnm.Print_Titles" localSheetId="0">วิทย์!$5:$6</definedName>
  </definedNames>
  <calcPr calcId="144525"/>
</workbook>
</file>

<file path=xl/calcChain.xml><?xml version="1.0" encoding="utf-8"?>
<calcChain xmlns="http://schemas.openxmlformats.org/spreadsheetml/2006/main">
  <c r="H9" i="4" l="1"/>
  <c r="H8" i="4"/>
  <c r="H7" i="4"/>
  <c r="H29" i="1"/>
  <c r="H28" i="1"/>
  <c r="H27" i="1"/>
  <c r="H26" i="1"/>
  <c r="H25" i="1"/>
  <c r="H22" i="1"/>
  <c r="H23" i="1"/>
  <c r="H21" i="1"/>
  <c r="H19" i="1"/>
  <c r="H18" i="1"/>
  <c r="H17" i="1"/>
  <c r="H16" i="1" l="1"/>
  <c r="H15" i="1"/>
  <c r="H14" i="1" l="1"/>
  <c r="H13" i="1"/>
  <c r="H10" i="1" l="1"/>
  <c r="H11" i="1"/>
  <c r="H12" i="1"/>
  <c r="H9" i="1"/>
  <c r="H7" i="1"/>
  <c r="H10" i="3"/>
  <c r="H11" i="3"/>
  <c r="H12" i="3"/>
  <c r="H9" i="3" l="1"/>
  <c r="H8" i="3" l="1"/>
  <c r="D30" i="1" l="1"/>
  <c r="C30" i="1"/>
  <c r="D10" i="4" l="1"/>
  <c r="C13" i="3" l="1"/>
  <c r="C10" i="4" l="1"/>
</calcChain>
</file>

<file path=xl/sharedStrings.xml><?xml version="1.0" encoding="utf-8"?>
<sst xmlns="http://schemas.openxmlformats.org/spreadsheetml/2006/main" count="210" uniqueCount="125">
  <si>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</si>
  <si>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</si>
  <si>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</si>
  <si>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</si>
  <si>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</si>
  <si>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</si>
  <si>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</si>
  <si>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</si>
  <si>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</si>
  <si>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</si>
  <si>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</si>
  <si>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</si>
  <si>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</si>
  <si>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</si>
  <si>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</si>
  <si>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</si>
  <si>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ผลผลิตวิทย์ฯ)</t>
  </si>
  <si>
    <t>คณะวิทยาศาสตร์และเทคโนโลยีการประมง</t>
  </si>
  <si>
    <t>โครงการปัจฉิมนิเทศนักศึกษา</t>
  </si>
  <si>
    <t>รวมทั้งสิ้น</t>
  </si>
  <si>
    <t>โครงการวันสิ่งแวดล้อมโลก</t>
  </si>
  <si>
    <t>(โครงการบริการวิชาการ)</t>
  </si>
  <si>
    <t>ชื่อผู้รับผิดชอบ/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</si>
  <si>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</si>
  <si>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</si>
  <si>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</si>
  <si>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โครงการแลกเปลี่ยนเรียนรู้ธรรมะกับการใช้ชีวิตในรั้วมหาวิทยาลัย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</si>
  <si>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</si>
  <si>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</si>
  <si>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</si>
  <si>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</si>
  <si>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</si>
  <si>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โครงการบริการวิชาการการพัฒนาและการสร้างมูลค่าเพิ่มของผลิตภัณฑ์
จากสาหร่าย  พวงองุ่น เพื่อสร้างความเข้มแข็งและยั่งยืนให้กับชุมชน
ประมงชายฝั่ง ต.ไม้ฝาด อ.สิเกา  จ.ตรัง</t>
  </si>
  <si>
    <t>โครงการสัมมนาเชิงปฏิบัติการ จัดทำคำเสนอของบประมาณ ประจำปี พ.ศ.2563</t>
  </si>
  <si>
    <t xml:space="preserve">โครงการการเข้าร่วมจัดประชุม International Fisheries Symposium 2018 (IFS 2018) </t>
  </si>
  <si>
    <t>โครงการติดตามการดำเนินงานของคณะวิทยาศาสตร์และเทคโนโลยีการประมง ประจำปีงบประมาณ พ.ศ. 2562</t>
  </si>
  <si>
    <t>โครงการพัฒนาศักยภาพบุคลากรเพื่อเพิ่มประสิทธิภาพในการปฏิบัติงาน</t>
  </si>
  <si>
    <t>โครงการปฐมนิเทศนักศึกษาใหม่</t>
  </si>
  <si>
    <t>โครงการแลกเปลี่ยนเรียนรู้ประสบการณ์วิชาการและวิชาชีพแก่ศิษย์เก่าและศิษย์ปัจจุบัน</t>
  </si>
  <si>
    <t>1.</t>
  </si>
  <si>
    <t>โครงการเสวนาวิชาการประเพณีวิทยาศาสตร์การประมง</t>
  </si>
  <si>
    <t>2.</t>
  </si>
  <si>
    <t>โครงการ"พี่พบน้อง" วิทยาศาสตร์และเทคโนโลยีการประมง</t>
  </si>
  <si>
    <t>3.</t>
  </si>
  <si>
    <t>โครงการพัฒนาทักษะทางด้านคอมพิวเตอร์</t>
  </si>
  <si>
    <t>4</t>
  </si>
  <si>
    <t>โครงการนำเสนอผลงานวิชาการนักศึกษา</t>
  </si>
  <si>
    <t>โครงการพัฒนาสมรรถนะทางวิชาชีพ</t>
  </si>
  <si>
    <t>โครงการเข้าร่วมจัดประชุม Environmental Management 
of the Enclosed Coastal Seas (EMECS 12)</t>
  </si>
  <si>
    <t>โครงการแข่งขันกีฬาภายใน มทร.ศรีวิชัย ครั้งที่ 12</t>
  </si>
  <si>
    <t>-</t>
  </si>
  <si>
    <t>อ.กัตตินาฏ       สกุลสวัสดิพันธ์ 089-7243043</t>
  </si>
  <si>
    <t xml:space="preserve">อ.นิคม อ่อนสี        093-7148722            </t>
  </si>
  <si>
    <t>- มีผู้ผ่านการอบรม ร้อยละ 100</t>
  </si>
  <si>
    <t>- กลุ่มชาวบ้านสามารถนำไปใช้ประโยชน์ในการเพาะเลี้ยงหอยนางรมในโรงเพาะฟักประสบผลสำเร็จ ร้อยละ 80</t>
  </si>
  <si>
    <t>ผศ.วัฒนา วัฒนกุล 081-6775908</t>
  </si>
  <si>
    <t>ผศ.สุแพรวพันธ์ โลหะลักษณาเดช 084-6284372</t>
  </si>
  <si>
    <t>อ.นัฎฐา      คเชนทร์ภักดี 095-2596136</t>
  </si>
  <si>
    <t>ผศ.มาโนช        ขำเจริญ 080-6481205</t>
  </si>
  <si>
    <t>อ.นัฎฐา   คเชนทร์ภักดี 095-2596136</t>
  </si>
  <si>
    <t>ผศ.รัตนาพร อนันตสุข   081-2538812</t>
  </si>
  <si>
    <t>ผศ.สุวิทย์      จิตรภักดี 085-7975500</t>
  </si>
  <si>
    <t>อ.นิคม อ่อนสี095-0731555</t>
  </si>
  <si>
    <t>น.ส.จุรีรัตน์     คงอ่อนศรี 095-0714488</t>
  </si>
  <si>
    <t>ผศ.ปรีดา ภูมี     081-5404295</t>
  </si>
  <si>
    <t>นายอาทิตย์     ด้วนเกตุ           098 -8317697</t>
  </si>
  <si>
    <t>นางกฤติยาภรณ์ บุญเดช 081-9697103</t>
  </si>
  <si>
    <t>ผศ.ปรีดา ภูมี0815404295</t>
  </si>
  <si>
    <t>นางปิยวรรณ     ชูพูล    099-4067289</t>
  </si>
  <si>
    <t>น.ส.กัญจน์กมล กลิ่นหอม 080-8651389</t>
  </si>
  <si>
    <t>นางเสาวรัตน์  แสงศรีจันทร์      089-9780788</t>
  </si>
  <si>
    <t>นางวลัยพร       สงเสน095-7938784</t>
  </si>
  <si>
    <t>ผศ.ชุตินุช สุจริต086-4798919</t>
  </si>
  <si>
    <t>น.ส.นุชนาฎ   นิลออ 089-0148348</t>
  </si>
  <si>
    <t xml:space="preserve"> - นักศึกษาที่เป็นตัวแทนในการเสวนาวิทยาศาสตร์การประมงสามารถนำเสนอผลงานวิชาการได้รางวัลอย่างน้อย 1 รางวัล
 - จำนวนนักศึกษาเข้าร่วมนำเสนอผลงานวิชาการเป็นร้อยละ 100 
 - คะแนนความพึงพอใจในการจัดเสวนาทางวิทยาศาสตร์การประมงร้อยละ 80 ขึ้นไป
 - ผู้เข้าร่วมโครงการสามารถนำความรู้ไปใช้ประโยชน์ได้อยู่ในระดับมาก
</t>
  </si>
  <si>
    <t xml:space="preserve"> - มีนักศึกษาเข้าเสนอผลงานวิชาการจำนวน 3 เรื่องขึ้นไป 
 - จำนวนนักศึกษาเข้าร่วมโครงการ จำนวนไม่น้อยกว่า 100 คน และจำนวนคณาจารย์เข้าร่วม ไม่น้อยกว่า 10 คน
 - มีกิจกรรมความร่วมมืออย่างน้อย 1 กิจกรรม 
    </t>
  </si>
  <si>
    <t xml:space="preserve"> - อย่างน้อยร้อยละ 80 ของผู้เข้าร่วมโครงการได้รับความรู้เพิ่มขึ้น</t>
  </si>
  <si>
    <t xml:space="preserve"> - อย่างน้อยร้อยละ 80 ของผู้เข้าร่วมโครงการได้รับความรู้เพิ่มขึ้น
 - นักศึกษาที่เข้าร่วมโครงการมีความรู้และทักษะในวิชาชีพเพิ่มมากขึ้น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</si>
  <si>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</si>
  <si>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ผู้เข้าร่วมโครงการสามารถนำความรู้ไปใช้ประโยชน์ได้อยู่ในระดับมาก
 - นักศึกษาที่เข้าร่วมโครงการได้รับประโยชน์จากกิจกรรมไม่น้อยกว่าร้อยละ 80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</si>
  <si>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ค่ายนักอนุรักษ์ทรัพยากรทางทะเลและชายฝั่ง 
(ต้นกล้าอันดามัน รุ่นที่ 3)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</si>
  <si>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ค่ายวิทยาศาสตร์การอาหาร 
(Food Science Camp)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</si>
  <si>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ค่ายเยาวชนไทยอนุรักษ์และใส่ใจสิ่งแวดล้อม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</si>
  <si>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ค่าย Marine Science Camp</t>
    </r>
  </si>
  <si>
    <t xml:space="preserve">  - ผู้เข้าร่วมโครงการสามารถนำความรู้ไปใช้ประโยชน์ได้อยู่ในระดับมาก
 - นักศึกษาที่เข้าร่วมโครงการได้รับประโยชน์จากกิจกรรมไม่น้อยกว่าร้อยละ 80</t>
  </si>
  <si>
    <t xml:space="preserve"> - นักศึกษาได้รับความรู้ ความเข้าใจ เกี่ยวกับ The Internet and Computing Core (IC3) Certificate
 - อย่างน้อยร้อยละ 80 ของผู้เข้าร่วมโครงการได้รับความรู้เพิ่มขึ้น</t>
  </si>
  <si>
    <t xml:space="preserve"> - นักศึกษาสามารถสอบผ่านการวัดสมรรถนะทางด้านคอมพิวเตอร์
 - ผู้เข้าร่วมโครงการสามารถนำความรู้ไปใช้ประโยชน์ได้อยู่ในระดับมาก</t>
  </si>
  <si>
    <t xml:space="preserve"> - มีเวทีให้ นักศึกษาได้นำเสนอผลงานทางวิชาการ
 - อย่างน้อยร้อยละ 80 ของผู้เข้าร่วมโครงการได้รับความรู้เพิ่มขึ้น</t>
  </si>
  <si>
    <t xml:space="preserve"> - นักศึกษาสามารถนำเสนอผลงานทางวิชาการได้
 - ผู้เข้าร่วมโครงการสามารถนำความรู้ไปใช้ประโยชน์ได้อยู่ในระดับมาก</t>
  </si>
  <si>
    <t xml:space="preserve"> - นักศึกษาได้รับความรู้ ความเข้าใจ เตรียมความพร้อม สำหรับการสอบวัดสมรรถนะวิชาชีพ
 ให้กับนักศึกษา
 - อย่างน้อยร้อยละ 80 ของผู้เข้าร่วมโครงการได้รับความรู้เพิ่มขึ้น
</t>
  </si>
  <si>
    <t xml:space="preserve"> - นักศึกษาสามารถสอบผ่านสมรรถนะวิชาชีพ
 - ผู้เข้าร่วมโครงการสามารถนำความรู้ไปใช้ประโยชน์ได้อยู่ในระดับมาก</t>
  </si>
  <si>
    <t xml:space="preserve"> - มีการนำเสนอผลงานทางวิชาการของอาจารย์
 - มีกิจกรรมความร่วมมืออย่างน้อย 1 กิจกรรม</t>
  </si>
  <si>
    <t xml:space="preserve"> - ผู้เข้าร่วมโครงการสามารถนำความรู้ไปใช้ประโยชน์ได้
 - ผู้เข้าร่วมโครงการสามารถนำความรู้ไปใช้ประโยชน์ได้อยู่ในระดับมาก</t>
  </si>
  <si>
    <t xml:space="preserve"> - นักศึกษาได้รับเหรียญรางวัลอย่างน้อย 2 รางวัล
 - ผู้เข้าร่วมโครงการทุกคนบอกประเด็นความรู้หรือประสบการณ์ที่ได้รับเพิ่มขึ้นอย่างน้อย 1 เรื่อง</t>
  </si>
  <si>
    <t xml:space="preserve"> - นักศึกษามีสุขภาพร่างกายที่สมบูรณ์แข็งแรง ร้อยละ 85
 - ผู้เข้าร่วมโครงการได้รับรางวัลจากการประกวด แข่งขัน อย่างน้อย 1 รางวัล</t>
  </si>
  <si>
    <t xml:space="preserve"> - มีผลงานที่นำเสนออย่างน้อย 8 ผลงาน
 - มีกิจกรรมความร่วมมืออย่างน้อย 1 กิจกรรม    </t>
  </si>
  <si>
    <t xml:space="preserve"> - มีความร่วมมือทางวิชาการอย่างต่อเนื่อง เป็นการแลกเปลี่ยนความรู้ทางวิชาการ และวิจัย
 - ผู้เข้าร่วมโครงการสามารถนำความรู้ไปใช้ประโยชน์ได้อยู่ในระดับมาก    
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</si>
  <si>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การตรวจติดตามกิจกรรม 5ส+ ประจำปีการศึกษา 2561 (ภายใน) ในเดือนมีนาคม 2562</t>
    </r>
  </si>
  <si>
    <t xml:space="preserve"> - ผู้เข้าร่วมโครงการอยู่ในกระบวนการของการจัดกิจกรรมครบถ้วน ร้อยละ 80 
 - ความพึงพอใจของผู้เข้าร่วมโครงการ ไม่น้อยกว่าร้อยละ 80
</t>
  </si>
  <si>
    <t xml:space="preserve"> - ผู้เข้าร่วมโครงการมีความพึงพอใจในกระบวนการจัดการโครงการ ร้อยละ  80
 - ผู้เข้าร่วมโครงการได้รับความรู้/พัฒนาทักษะเพื่มขึ้น</t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</si>
  <si>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การตรวจติดตามกิจกรรม 5ส+ ประจำปีการศึกษา 2561 (ภายนอก) ในเดือนเมษายน 2562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</si>
  <si>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ติดตามความก้าวหน้าและประเมินผลการวิจัย รอบ 6 เดือน ในเดือนมิถุนายน 2562</t>
    </r>
  </si>
  <si>
    <t xml:space="preserve"> - นักวิจัยรายงานความก้าวหน้า เพื่อรับการประเมินโครงการวิจัย ครบถ้วน ร้อยละ 100
 - อย่างน้อยร้อยละ 80 ของผู้เข้าร่วมโครงการได้รับความรู้เพิ่มขึ้น</t>
  </si>
  <si>
    <t xml:space="preserve"> - นักวิจัยได้รับการสนับสนุนให้ดำเนินโครงการต่อไป ร้อยละ  100
 - ผู้เข้าร่วมโครงการสามารถนำความรู้ไปใช้ประโยชน์ได้อยู่ในระดับมาก  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</si>
  <si>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การให้บริการด้วยใจและรอยยิ้ม</t>
    </r>
  </si>
  <si>
    <t xml:space="preserve"> - ผู้เข้าร่วมโครงการสามารถปฏิบัติงานมีประสิทธิภาพเพิ่มขึ้น
 - ผู้เข้าร่วมโครงการสามารถนำความรู้ไปใช้ประโยชน์ได้อยู่ในระดับมาก       </t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</si>
  <si>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การจัดการความเครียดจากการทำงาน</t>
    </r>
  </si>
  <si>
    <t xml:space="preserve"> - ความพึงพอใจของผู้เข้าร่วมโครงการ ไม่น้อยกว่า ร้อยละ 80
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</si>
  <si>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ผู้เข้าร่วมโครงการมีความตระหนักในการทำนุบำรุงศิลปวัฒนธรรมไทย และอนุรักษ์สิ่งแวดล้อม
 - ผู้เข้าร่วมโครงการสามารถนำความรู้ไปใช้ประโยชน์ได้อยู่ในระดับมาก</t>
  </si>
  <si>
    <t xml:space="preserve"> - แนวทางในการช่วยรักษาสิ่งแวดล้อมในมหาวิทยาลัย
 - อย่างน้อยร้อยละ 80 ของผู้เข้าร่วมโครงการได้รับความรู้เพิ่มขึ้น</t>
  </si>
  <si>
    <t xml:space="preserve"> - นักศึกษาสามารถแยกขยะแต่ละประเภทได้อย่างถูกต้อง 
 - ผู้เข้าร่วมโครงการสามารถนำความรู้ไปใช้ประโยชน์ได้อยู่ในระดับมาก</t>
  </si>
  <si>
    <t xml:space="preserve">โครงการเข้าค่ายคุณธรรมแลกเปลี่ยนเรียนรู้การใช้ชีวิตคู่
คุณธรรม </t>
  </si>
  <si>
    <r>
      <rPr>
        <i/>
        <u/>
        <sz val="14"/>
        <color rgb="FFFF0000"/>
        <rFont val="TH SarabunPSK"/>
        <family val="2"/>
      </rPr>
      <t>กิจกรรมย่อยที่ 1</t>
    </r>
    <r>
      <rPr>
        <i/>
        <sz val="14"/>
        <color rgb="FFFF0000"/>
        <rFont val="TH SarabunPSK"/>
        <family val="2"/>
      </rPr>
      <t xml:space="preserve"> การให้บริการวิชาการการใช้ประโยชน์จากวัสดุเศษเหลือจากชุมชน ตำบลบ้านไม้ฝาด อำเภอสิเกา จังหวัดตรัง</t>
    </r>
  </si>
  <si>
    <t xml:space="preserve"> - จำนวนผู้เข้าร่วมโครงการสามารถนำองค์ความรู้ไปพัฒนาต่อยอดได้
 - คนในชุมชนนำองค์ความรู้ที่ได้รับจากการถ่ายทอดมาสร้างมูลค่าเพิ่มมากขึ้น
 - ความพึงพอใจของผู้เข้าร่วมโครงการ ไม่น้อยกว่าร้อยละ 80</t>
  </si>
  <si>
    <t xml:space="preserve"> - ชุมชนสามารถจัดการวัสดุเศษเหลือจากสาหร่ายพวงองุ่นและของเสียจากชุมชนประมง
 - ชุมชนสามารถผลิตผลิตภัณฑ์จากวัสดุเศษเหลือจากสาหร่ายพวงองุ่นและของเสียจากชุมชนประมงที่เป็นมิตรต่อสิ่งแวดล้อม
 - ผู้เข้าร่วมโครงการมีความตระหนักในการทำนุบำรุงศิลปวัฒนธรรมไทยและอนุรักษ์สิ่งแวดล้อม</t>
  </si>
  <si>
    <r>
      <rPr>
        <i/>
        <u/>
        <sz val="14"/>
        <color rgb="FFFF0000"/>
        <rFont val="TH SarabunPSK"/>
        <family val="2"/>
      </rPr>
      <t>กิจกรรมย่อยที่ 2</t>
    </r>
    <r>
      <rPr>
        <i/>
        <sz val="14"/>
        <color rgb="FFFF0000"/>
        <rFont val="TH SarabunPSK"/>
        <family val="2"/>
      </rPr>
      <t xml:space="preserve"> การให้บริการวิชาการ การถ่ายทอดเทคโนโลยี
การเลี้ยงหอยนางรมร่วมกับสาหร่ายพวงองุ่น จากโรงเพาะฟักสู่ชุมชนประมงชายฝั่ง</t>
    </r>
  </si>
  <si>
    <r>
      <rPr>
        <i/>
        <u/>
        <sz val="14"/>
        <color rgb="FFFF0000"/>
        <rFont val="TH SarabunPSK"/>
        <family val="2"/>
      </rPr>
      <t>กิจกรรมย่อยที่ 3</t>
    </r>
    <r>
      <rPr>
        <i/>
        <sz val="14"/>
        <color rgb="FFFF0000"/>
        <rFont val="TH SarabunPSK"/>
        <family val="2"/>
      </rPr>
      <t xml:space="preserve"> การให้บริการทางด้านการเพาะเลี้ยงสาหร่ายพวงองุ่น เพื่อสร้างอาชีพทางเลือก สู่ชุมชนประมงชายฝั่ง</t>
    </r>
  </si>
  <si>
    <t>- จำนวนผู้เข้าร่วมโครงการ จำนวน 20 คน
 - ความพึงพอใจของผู้เข้าร่วมโครงการ ไม่น้อยกว่าร้อยละ 80</t>
  </si>
  <si>
    <r>
      <rPr>
        <i/>
        <u/>
        <sz val="14"/>
        <color rgb="FFFF0000"/>
        <rFont val="TH SarabunPSK"/>
        <family val="2"/>
      </rPr>
      <t>กิจกรรมย่อยที่ 4</t>
    </r>
    <r>
      <rPr>
        <i/>
        <sz val="14"/>
        <color rgb="FFFF0000"/>
        <rFont val="TH SarabunPSK"/>
        <family val="2"/>
      </rPr>
      <t xml:space="preserve"> การให้บริการวิชาการทางด้านการแปรรูปสาหร่ายพวงองุ่นเพื่อเพิ่มมูลค่าให้กับผลิตภัณฑ์สู่ชุมชนประมงชายฝั่ง</t>
    </r>
  </si>
  <si>
    <t xml:space="preserve">- ชุมชนหรือองค์กรสร้างกลไกที่มีการพัฒนาตนเองอย่างต่อเนื่อง / ชุมชนหรือองค์กรมีความเข้มแข็ง
 - ความพึงพอใจของผู้เข้าร่วมโครงการ ไม่น้อยกว่าร้อยละ 80
</t>
  </si>
  <si>
    <t xml:space="preserve"> - ผู้เข้าร่วมโครงการมีความรู้ด้านการเลี้ยงสัตว์น้ำชายฝั่ง
 - เป็นแหล่งให้ความรู้ในการถ่ายทอดเทคโนโลยีด้านการเลี้ยงสัตว์น้ำแก่ท้องถิ่นและผู้ที่สนใจ
 - บูรณาการกับการเรียนการสอนและงานวิจัยได้
 - ผู้เข้าร่วมโครงการมีความตระหนักในการทำนุบำรุงศิลปวัฒนธรรมไทยและอนุรักษ์สิ่งแวดล้อม</t>
  </si>
  <si>
    <t>- มีผลิตภัณฑ์ที่มีคุณภาพเป็นไปตามความต้องการของตลาด มีความปลอดภัยต่อผู้บริโภค
 - ผู้เข้าร่วมโครงการมีความตระหนักในการทำนุบำรุงศิลปวัฒนธรรมไทยและอนุรักษ์สิ่งแวดล้อม</t>
  </si>
  <si>
    <t>- ผู้รับการอบรมรับทราบปัญหาและข้อเสนอแนะและต่อยอดการอบรมโครงการอื่นๆ
 - ผู้เข้าร่วมโครงการมีความตระหนักในการทำนุบำรุงศิลปวัฒนธรรมไทยและอนุรักษ์สิ่งแวดล้อม</t>
  </si>
  <si>
    <t>- ผู้รับการอบรมและผู้จัดได้รับทราบข้อมูลในการอบรมใน 3 ปีที่ผ่านมา
 - ความพึงพอใจของผู้เข้าร่วมโครงการ ไม่น้อยกว่าร้อยละ 80</t>
  </si>
  <si>
    <r>
      <rPr>
        <i/>
        <u/>
        <sz val="14"/>
        <color rgb="FFFF0000"/>
        <rFont val="TH SarabunPSK"/>
        <family val="2"/>
      </rPr>
      <t>กิจกรรมย่อยที่ 5</t>
    </r>
    <r>
      <rPr>
        <i/>
        <sz val="14"/>
        <color rgb="FFFF0000"/>
        <rFont val="TH SarabunPSK"/>
        <family val="2"/>
      </rPr>
      <t xml:space="preserve"> เสวนารายงานผลการดำเนินงานสู่การปรับปรุง
และพัฒนาแผนการดำเนินงาน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</si>
</sst>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.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b/>
      <sz val="16"/>
      <name val="Angsana New"/>
      <family val="1"/>
    </font>
    <font>
      <b/>
      <u/>
      <sz val="16"/>
      <color theme="1"/>
      <name val="AngsanaUPC"/>
      <family val="1"/>
    </font>
    <font>
      <sz val="16"/>
      <name val="AngsanaUPC"/>
      <family val="1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i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b/>
      <u/>
      <sz val="16"/>
      <color theme="1"/>
      <name val="TH SarabunPSK"/>
      <family val="2"/>
    </font>
    <font>
      <i/>
      <u/>
      <sz val="16"/>
      <color rgb="FFFF0000"/>
      <name val="TH SarabunPSK"/>
      <family val="2"/>
    </font>
    <font>
      <sz val="14"/>
      <color theme="1"/>
      <name val="TH SarabunPSK"/>
      <family val="2"/>
    </font>
    <font>
      <i/>
      <sz val="14"/>
      <color rgb="FFFF0000"/>
      <name val="TH SarabunPSK"/>
      <family val="2"/>
    </font>
    <font>
      <i/>
      <u/>
      <sz val="14"/>
      <color rgb="FFFF0000"/>
      <name val="TH SarabunPSK"/>
      <family val="2"/>
    </font>
    <font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7" fillId="0" borderId="0"/>
    <xf numFmtId="0" fontId="7" fillId="0" borderId="0"/>
    <xf numFmtId="0" fontId="5" fillId="0" borderId="0"/>
    <xf numFmtId="0" fontId="9" fillId="0" borderId="0"/>
  </cellStyleXfs>
  <cellXfs count="16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8" fillId="0" borderId="0" xfId="12" applyNumberFormat="1" applyFont="1" applyFill="1" applyBorder="1" applyAlignment="1">
      <alignment vertical="top" wrapText="1"/>
    </xf>
    <xf numFmtId="41" fontId="8" fillId="0" borderId="0" xfId="1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" xfId="12" applyNumberFormat="1" applyFont="1" applyFill="1" applyBorder="1" applyAlignment="1">
      <alignment horizontal="center" vertical="top" wrapText="1"/>
    </xf>
    <xf numFmtId="41" fontId="10" fillId="0" borderId="0" xfId="1" applyNumberFormat="1" applyFont="1" applyBorder="1" applyAlignment="1">
      <alignment horizontal="center" vertical="center"/>
    </xf>
    <xf numFmtId="41" fontId="10" fillId="0" borderId="1" xfId="12" applyNumberFormat="1" applyFont="1" applyFill="1" applyBorder="1" applyAlignment="1">
      <alignment horizontal="center" vertical="center" wrapText="1"/>
    </xf>
    <xf numFmtId="0" fontId="11" fillId="0" borderId="0" xfId="0" applyFont="1"/>
    <xf numFmtId="187" fontId="12" fillId="0" borderId="1" xfId="0" applyNumberFormat="1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41" fontId="2" fillId="0" borderId="2" xfId="0" applyNumberFormat="1" applyFont="1" applyBorder="1" applyAlignment="1">
      <alignment horizontal="center" vertical="top"/>
    </xf>
    <xf numFmtId="0" fontId="12" fillId="0" borderId="3" xfId="12" applyNumberFormat="1" applyFont="1" applyFill="1" applyBorder="1" applyAlignment="1">
      <alignment horizontal="left" vertical="top" wrapText="1"/>
    </xf>
    <xf numFmtId="41" fontId="12" fillId="0" borderId="7" xfId="4" applyNumberFormat="1" applyFont="1" applyBorder="1" applyAlignment="1">
      <alignment horizontal="center" vertical="top"/>
    </xf>
    <xf numFmtId="41" fontId="2" fillId="0" borderId="7" xfId="0" applyNumberFormat="1" applyFont="1" applyBorder="1" applyAlignment="1">
      <alignment horizontal="center" vertical="top"/>
    </xf>
    <xf numFmtId="17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87" fontId="12" fillId="0" borderId="2" xfId="0" applyNumberFormat="1" applyFont="1" applyBorder="1" applyAlignment="1">
      <alignment horizontal="center" vertical="top" wrapText="1"/>
    </xf>
    <xf numFmtId="41" fontId="12" fillId="0" borderId="2" xfId="4" applyNumberFormat="1" applyFont="1" applyFill="1" applyBorder="1" applyAlignment="1">
      <alignment horizontal="center" vertical="top" wrapText="1"/>
    </xf>
    <xf numFmtId="0" fontId="12" fillId="0" borderId="7" xfId="12" applyNumberFormat="1" applyFont="1" applyFill="1" applyBorder="1" applyAlignment="1">
      <alignment horizontal="left" vertical="top" wrapText="1"/>
    </xf>
    <xf numFmtId="187" fontId="12" fillId="0" borderId="7" xfId="0" applyNumberFormat="1" applyFont="1" applyBorder="1" applyAlignment="1">
      <alignment horizontal="center" vertical="top" wrapText="1"/>
    </xf>
    <xf numFmtId="0" fontId="2" fillId="0" borderId="7" xfId="0" applyFont="1" applyBorder="1"/>
    <xf numFmtId="17" fontId="2" fillId="0" borderId="1" xfId="0" applyNumberFormat="1" applyFont="1" applyBorder="1" applyAlignment="1">
      <alignment horizontal="center" vertical="top" wrapText="1"/>
    </xf>
    <xf numFmtId="0" fontId="12" fillId="0" borderId="2" xfId="12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top" wrapText="1"/>
    </xf>
    <xf numFmtId="0" fontId="16" fillId="0" borderId="2" xfId="0" applyNumberFormat="1" applyFont="1" applyBorder="1" applyAlignment="1">
      <alignment horizontal="left" vertical="top"/>
    </xf>
    <xf numFmtId="41" fontId="16" fillId="0" borderId="2" xfId="4" applyNumberFormat="1" applyFont="1" applyBorder="1" applyAlignment="1">
      <alignment horizontal="center" vertical="top"/>
    </xf>
    <xf numFmtId="41" fontId="14" fillId="0" borderId="2" xfId="0" applyNumberFormat="1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6" fillId="0" borderId="2" xfId="12" applyNumberFormat="1" applyFont="1" applyFill="1" applyBorder="1" applyAlignment="1">
      <alignment horizontal="left" vertical="top" wrapText="1"/>
    </xf>
    <xf numFmtId="17" fontId="14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16" fillId="0" borderId="7" xfId="0" applyNumberFormat="1" applyFont="1" applyBorder="1" applyAlignment="1">
      <alignment horizontal="left" vertical="top"/>
    </xf>
    <xf numFmtId="41" fontId="16" fillId="0" borderId="7" xfId="4" applyNumberFormat="1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41" fontId="14" fillId="0" borderId="7" xfId="0" applyNumberFormat="1" applyFont="1" applyBorder="1" applyAlignment="1">
      <alignment horizontal="center" vertical="top"/>
    </xf>
    <xf numFmtId="0" fontId="16" fillId="0" borderId="7" xfId="12" applyNumberFormat="1" applyFont="1" applyFill="1" applyBorder="1" applyAlignment="1">
      <alignment horizontal="left" vertical="top" wrapText="1"/>
    </xf>
    <xf numFmtId="0" fontId="16" fillId="0" borderId="3" xfId="12" applyNumberFormat="1" applyFont="1" applyFill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6" fillId="0" borderId="1" xfId="0" applyNumberFormat="1" applyFont="1" applyBorder="1" applyAlignment="1">
      <alignment horizontal="left" vertical="top"/>
    </xf>
    <xf numFmtId="41" fontId="16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vertical="top" wrapText="1"/>
    </xf>
    <xf numFmtId="41" fontId="17" fillId="0" borderId="1" xfId="4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7" fillId="0" borderId="2" xfId="0" applyNumberFormat="1" applyFont="1" applyBorder="1" applyAlignment="1">
      <alignment vertical="top" wrapText="1"/>
    </xf>
    <xf numFmtId="41" fontId="17" fillId="0" borderId="2" xfId="4" applyNumberFormat="1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top" wrapText="1"/>
    </xf>
    <xf numFmtId="187" fontId="16" fillId="0" borderId="2" xfId="0" applyNumberFormat="1" applyFont="1" applyBorder="1" applyAlignment="1">
      <alignment horizontal="center" vertical="top" wrapText="1"/>
    </xf>
    <xf numFmtId="0" fontId="16" fillId="0" borderId="2" xfId="12" applyNumberFormat="1" applyFont="1" applyFill="1" applyBorder="1" applyAlignment="1">
      <alignment vertical="top" wrapText="1"/>
    </xf>
    <xf numFmtId="41" fontId="16" fillId="0" borderId="2" xfId="4" applyNumberFormat="1" applyFont="1" applyFill="1" applyBorder="1" applyAlignment="1">
      <alignment horizontal="center" vertical="top" wrapText="1"/>
    </xf>
    <xf numFmtId="0" fontId="14" fillId="0" borderId="0" xfId="0" applyFont="1" applyBorder="1"/>
    <xf numFmtId="187" fontId="16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41" fontId="16" fillId="2" borderId="1" xfId="4" applyNumberFormat="1" applyFont="1" applyFill="1" applyBorder="1" applyAlignment="1">
      <alignment horizontal="center" vertical="top"/>
    </xf>
    <xf numFmtId="0" fontId="16" fillId="0" borderId="1" xfId="12" applyNumberFormat="1" applyFont="1" applyFill="1" applyBorder="1" applyAlignment="1">
      <alignment horizontal="left" vertical="top" wrapText="1"/>
    </xf>
    <xf numFmtId="0" fontId="16" fillId="2" borderId="2" xfId="12" applyFont="1" applyFill="1" applyBorder="1" applyAlignment="1">
      <alignment horizontal="left" vertical="top" wrapText="1"/>
    </xf>
    <xf numFmtId="41" fontId="16" fillId="2" borderId="2" xfId="4" applyNumberFormat="1" applyFont="1" applyFill="1" applyBorder="1" applyAlignment="1">
      <alignment horizontal="center" vertical="top"/>
    </xf>
    <xf numFmtId="187" fontId="16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/>
    </xf>
    <xf numFmtId="0" fontId="17" fillId="2" borderId="1" xfId="0" applyFont="1" applyFill="1" applyBorder="1" applyAlignment="1">
      <alignment horizontal="left" vertical="top" wrapText="1"/>
    </xf>
    <xf numFmtId="41" fontId="17" fillId="2" borderId="1" xfId="4" applyNumberFormat="1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left" vertical="top" wrapText="1"/>
    </xf>
    <xf numFmtId="41" fontId="17" fillId="2" borderId="2" xfId="4" applyNumberFormat="1" applyFont="1" applyFill="1" applyBorder="1" applyAlignment="1">
      <alignment horizontal="center" vertical="top"/>
    </xf>
    <xf numFmtId="187" fontId="16" fillId="2" borderId="2" xfId="0" applyNumberFormat="1" applyFont="1" applyFill="1" applyBorder="1" applyAlignment="1">
      <alignment horizontal="center" vertical="top" wrapText="1"/>
    </xf>
    <xf numFmtId="187" fontId="16" fillId="2" borderId="7" xfId="0" applyNumberFormat="1" applyFont="1" applyFill="1" applyBorder="1" applyAlignment="1">
      <alignment horizontal="center" vertical="top" wrapText="1"/>
    </xf>
    <xf numFmtId="187" fontId="16" fillId="2" borderId="1" xfId="0" applyNumberFormat="1" applyFont="1" applyFill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0" fontId="19" fillId="0" borderId="1" xfId="12" applyNumberFormat="1" applyFont="1" applyFill="1" applyBorder="1" applyAlignment="1">
      <alignment horizontal="center" vertical="top" wrapText="1"/>
    </xf>
    <xf numFmtId="41" fontId="19" fillId="0" borderId="1" xfId="4" applyNumberFormat="1" applyFont="1" applyFill="1" applyBorder="1" applyAlignment="1">
      <alignment horizontal="center" vertical="top" wrapText="1"/>
    </xf>
    <xf numFmtId="0" fontId="14" fillId="0" borderId="1" xfId="0" applyFont="1" applyBorder="1"/>
    <xf numFmtId="0" fontId="14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6" fillId="4" borderId="2" xfId="12" applyNumberFormat="1" applyFont="1" applyFill="1" applyBorder="1" applyAlignment="1">
      <alignment vertical="top" wrapText="1"/>
    </xf>
    <xf numFmtId="41" fontId="16" fillId="4" borderId="2" xfId="4" applyNumberFormat="1" applyFont="1" applyFill="1" applyBorder="1" applyAlignment="1">
      <alignment horizontal="center" vertical="top" wrapText="1"/>
    </xf>
    <xf numFmtId="41" fontId="14" fillId="4" borderId="2" xfId="0" applyNumberFormat="1" applyFont="1" applyFill="1" applyBorder="1" applyAlignment="1">
      <alignment horizontal="center" vertical="top"/>
    </xf>
    <xf numFmtId="0" fontId="14" fillId="4" borderId="2" xfId="0" applyFont="1" applyFill="1" applyBorder="1" applyAlignment="1">
      <alignment horizontal="center" vertical="top"/>
    </xf>
    <xf numFmtId="0" fontId="16" fillId="4" borderId="7" xfId="12" applyNumberFormat="1" applyFont="1" applyFill="1" applyBorder="1" applyAlignment="1">
      <alignment horizontal="left" vertical="top" wrapText="1"/>
    </xf>
    <xf numFmtId="17" fontId="14" fillId="4" borderId="2" xfId="0" applyNumberFormat="1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left" vertical="top" wrapText="1"/>
    </xf>
    <xf numFmtId="0" fontId="16" fillId="4" borderId="3" xfId="12" applyNumberFormat="1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41" fontId="16" fillId="4" borderId="1" xfId="4" applyNumberFormat="1" applyFont="1" applyFill="1" applyBorder="1" applyAlignment="1">
      <alignment horizontal="center" vertical="top"/>
    </xf>
    <xf numFmtId="41" fontId="18" fillId="0" borderId="2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2" xfId="12" applyNumberFormat="1" applyFont="1" applyFill="1" applyBorder="1" applyAlignment="1">
      <alignment horizontal="left" vertical="top" wrapText="1"/>
    </xf>
    <xf numFmtId="17" fontId="18" fillId="0" borderId="2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/>
    </xf>
    <xf numFmtId="0" fontId="18" fillId="0" borderId="1" xfId="12" applyNumberFormat="1" applyFont="1" applyFill="1" applyBorder="1" applyAlignment="1">
      <alignment horizontal="left" vertical="top" wrapText="1"/>
    </xf>
    <xf numFmtId="41" fontId="16" fillId="0" borderId="1" xfId="4" applyNumberFormat="1" applyFont="1" applyBorder="1" applyAlignment="1">
      <alignment horizontal="center" vertical="top"/>
    </xf>
    <xf numFmtId="41" fontId="14" fillId="0" borderId="1" xfId="0" applyNumberFormat="1" applyFont="1" applyBorder="1" applyAlignment="1">
      <alignment horizontal="center" vertical="top"/>
    </xf>
    <xf numFmtId="0" fontId="18" fillId="0" borderId="7" xfId="12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12" fillId="0" borderId="1" xfId="12" applyFont="1" applyFill="1" applyBorder="1" applyAlignment="1">
      <alignment vertical="top" wrapText="1"/>
    </xf>
    <xf numFmtId="41" fontId="12" fillId="0" borderId="1" xfId="4" applyNumberFormat="1" applyFont="1" applyFill="1" applyBorder="1" applyAlignment="1">
      <alignment horizontal="center" vertical="top" wrapText="1"/>
    </xf>
    <xf numFmtId="4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49" fontId="12" fillId="0" borderId="7" xfId="0" applyNumberFormat="1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187" fontId="23" fillId="0" borderId="2" xfId="0" applyNumberFormat="1" applyFont="1" applyBorder="1" applyAlignment="1">
      <alignment vertical="top"/>
    </xf>
    <xf numFmtId="0" fontId="23" fillId="0" borderId="1" xfId="0" applyFont="1" applyBorder="1" applyAlignment="1">
      <alignment horizontal="left" vertical="top" wrapText="1"/>
    </xf>
    <xf numFmtId="41" fontId="23" fillId="0" borderId="1" xfId="1" applyNumberFormat="1" applyFont="1" applyBorder="1" applyAlignment="1">
      <alignment horizontal="right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/>
    </xf>
    <xf numFmtId="17" fontId="14" fillId="0" borderId="1" xfId="0" applyNumberFormat="1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49" fontId="16" fillId="0" borderId="6" xfId="1" applyNumberFormat="1" applyFont="1" applyBorder="1" applyAlignment="1">
      <alignment vertical="top" wrapText="1"/>
    </xf>
    <xf numFmtId="187" fontId="23" fillId="0" borderId="7" xfId="0" applyNumberFormat="1" applyFont="1" applyBorder="1" applyAlignment="1">
      <alignment vertical="top"/>
    </xf>
    <xf numFmtId="0" fontId="24" fillId="0" borderId="2" xfId="0" applyFont="1" applyBorder="1" applyAlignment="1">
      <alignment vertical="top" wrapText="1"/>
    </xf>
    <xf numFmtId="41" fontId="24" fillId="0" borderId="2" xfId="1" applyNumberFormat="1" applyFont="1" applyBorder="1" applyAlignment="1">
      <alignment horizontal="right" vertical="top"/>
    </xf>
    <xf numFmtId="49" fontId="16" fillId="0" borderId="6" xfId="1" applyNumberFormat="1" applyFont="1" applyFill="1" applyBorder="1" applyAlignment="1">
      <alignment vertical="top" wrapText="1"/>
    </xf>
    <xf numFmtId="187" fontId="23" fillId="0" borderId="3" xfId="0" applyNumberFormat="1" applyFont="1" applyBorder="1" applyAlignment="1">
      <alignment vertical="top"/>
    </xf>
    <xf numFmtId="0" fontId="24" fillId="0" borderId="3" xfId="0" applyFont="1" applyBorder="1" applyAlignment="1">
      <alignment vertical="top" wrapText="1"/>
    </xf>
    <xf numFmtId="41" fontId="24" fillId="0" borderId="3" xfId="1" applyNumberFormat="1" applyFont="1" applyBorder="1" applyAlignment="1">
      <alignment horizontal="right" vertical="top"/>
    </xf>
    <xf numFmtId="0" fontId="14" fillId="0" borderId="6" xfId="0" applyFont="1" applyBorder="1"/>
    <xf numFmtId="0" fontId="24" fillId="0" borderId="1" xfId="0" applyFont="1" applyBorder="1" applyAlignment="1">
      <alignment vertical="top" wrapText="1"/>
    </xf>
    <xf numFmtId="41" fontId="24" fillId="0" borderId="1" xfId="1" applyNumberFormat="1" applyFont="1" applyBorder="1" applyAlignment="1">
      <alignment horizontal="right" vertical="top"/>
    </xf>
    <xf numFmtId="0" fontId="15" fillId="0" borderId="1" xfId="0" applyFont="1" applyBorder="1" applyAlignment="1">
      <alignment horizontal="center" vertical="center"/>
    </xf>
    <xf numFmtId="41" fontId="15" fillId="0" borderId="1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top"/>
    </xf>
    <xf numFmtId="0" fontId="26" fillId="0" borderId="2" xfId="0" applyFont="1" applyBorder="1" applyAlignment="1">
      <alignment vertical="top" wrapText="1"/>
    </xf>
    <xf numFmtId="17" fontId="26" fillId="0" borderId="2" xfId="0" applyNumberFormat="1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49" fontId="26" fillId="0" borderId="3" xfId="0" applyNumberFormat="1" applyFont="1" applyBorder="1" applyAlignment="1">
      <alignment vertical="top" wrapText="1"/>
    </xf>
    <xf numFmtId="17" fontId="26" fillId="0" borderId="3" xfId="0" applyNumberFormat="1" applyFont="1" applyBorder="1" applyAlignment="1">
      <alignment horizontal="center" vertical="top"/>
    </xf>
    <xf numFmtId="0" fontId="26" fillId="0" borderId="7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49" fontId="26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17" fontId="26" fillId="0" borderId="1" xfId="0" applyNumberFormat="1" applyFont="1" applyBorder="1" applyAlignment="1">
      <alignment horizontal="center" vertical="top"/>
    </xf>
    <xf numFmtId="49" fontId="26" fillId="0" borderId="7" xfId="0" applyNumberFormat="1" applyFont="1" applyBorder="1" applyAlignment="1">
      <alignment vertical="top" wrapText="1"/>
    </xf>
    <xf numFmtId="49" fontId="26" fillId="0" borderId="2" xfId="0" applyNumberFormat="1" applyFont="1" applyBorder="1" applyAlignment="1">
      <alignment vertical="top" wrapText="1"/>
    </xf>
    <xf numFmtId="0" fontId="19" fillId="3" borderId="1" xfId="0" applyFont="1" applyFill="1" applyBorder="1" applyAlignment="1">
      <alignment horizontal="center" vertical="center" wrapText="1"/>
    </xf>
  </cellXfs>
  <cellStyles count="13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1"/>
    <cellStyle name="Normal 3" xfId="2"/>
    <cellStyle name="Normal 6" xfId="9"/>
    <cellStyle name="ปกติ_โครงการงานบริการวิชาการแก่ชุมชน 2547 3" xfId="10"/>
    <cellStyle name="ปกติ_สรุปทำน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topLeftCell="A31" zoomScale="90" zoomScaleNormal="90" zoomScaleSheetLayoutView="90" workbookViewId="0">
      <selection activeCell="D29" sqref="D29"/>
    </sheetView>
  </sheetViews>
  <sheetFormatPr defaultColWidth="9" defaultRowHeight="20.100000000000001" customHeight="1" x14ac:dyDescent="0.35"/>
  <cols>
    <col min="1" max="1" width="5.125" style="90" customWidth="1"/>
    <col min="2" max="2" width="48.25" style="36" customWidth="1"/>
    <col min="3" max="3" width="10.75" style="36" customWidth="1"/>
    <col min="4" max="4" width="10.25" style="36" customWidth="1"/>
    <col min="5" max="5" width="7.5" style="36" customWidth="1"/>
    <col min="6" max="6" width="8" style="36" customWidth="1"/>
    <col min="7" max="7" width="8.75" style="36" customWidth="1"/>
    <col min="8" max="8" width="6.625" style="36" customWidth="1"/>
    <col min="9" max="9" width="17.875" style="36" customWidth="1"/>
    <col min="10" max="10" width="18.75" style="36" customWidth="1"/>
    <col min="11" max="11" width="12.5" style="36" customWidth="1"/>
    <col min="12" max="12" width="13.875" style="36" customWidth="1"/>
    <col min="13" max="16384" width="9" style="36"/>
  </cols>
  <sheetData>
    <row r="1" spans="1:12" ht="29.25" customHeight="1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3.25" customHeight="1" x14ac:dyDescent="0.3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75" customHeight="1" x14ac:dyDescent="0.35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2.25" customHeight="1" x14ac:dyDescent="0.35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32.25" customHeight="1" x14ac:dyDescent="0.35">
      <c r="A5" s="38" t="s">
        <v>1</v>
      </c>
      <c r="B5" s="38" t="s">
        <v>2</v>
      </c>
      <c r="C5" s="38" t="s">
        <v>3</v>
      </c>
      <c r="D5" s="38"/>
      <c r="E5" s="38" t="s">
        <v>13</v>
      </c>
      <c r="F5" s="38"/>
      <c r="G5" s="38"/>
      <c r="H5" s="38"/>
      <c r="I5" s="38" t="s">
        <v>14</v>
      </c>
      <c r="J5" s="38"/>
      <c r="K5" s="39" t="s">
        <v>12</v>
      </c>
      <c r="L5" s="39" t="s">
        <v>22</v>
      </c>
    </row>
    <row r="6" spans="1:12" ht="36.75" customHeight="1" x14ac:dyDescent="0.35">
      <c r="A6" s="38"/>
      <c r="B6" s="38"/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  <c r="J6" s="40" t="s">
        <v>11</v>
      </c>
      <c r="K6" s="39"/>
      <c r="L6" s="39"/>
    </row>
    <row r="7" spans="1:12" ht="378" x14ac:dyDescent="0.35">
      <c r="A7" s="41" t="s">
        <v>39</v>
      </c>
      <c r="B7" s="42" t="s">
        <v>40</v>
      </c>
      <c r="C7" s="43">
        <v>80000</v>
      </c>
      <c r="D7" s="44">
        <v>0</v>
      </c>
      <c r="E7" s="45">
        <v>100</v>
      </c>
      <c r="F7" s="45">
        <v>10</v>
      </c>
      <c r="G7" s="44">
        <v>0</v>
      </c>
      <c r="H7" s="45">
        <f>SUM(E7:G7)</f>
        <v>110</v>
      </c>
      <c r="I7" s="46" t="s">
        <v>75</v>
      </c>
      <c r="J7" s="67" t="s">
        <v>74</v>
      </c>
      <c r="K7" s="47">
        <v>22678</v>
      </c>
      <c r="L7" s="48" t="s">
        <v>58</v>
      </c>
    </row>
    <row r="8" spans="1:12" ht="25.9" customHeight="1" x14ac:dyDescent="0.35">
      <c r="A8" s="55" t="s">
        <v>41</v>
      </c>
      <c r="B8" s="56" t="s">
        <v>42</v>
      </c>
      <c r="C8" s="57">
        <v>169500</v>
      </c>
      <c r="D8" s="44">
        <v>0</v>
      </c>
      <c r="E8" s="58"/>
      <c r="F8" s="58"/>
      <c r="G8" s="58"/>
      <c r="H8" s="58"/>
      <c r="I8" s="58"/>
      <c r="J8" s="58"/>
      <c r="K8" s="59"/>
      <c r="L8" s="59"/>
    </row>
    <row r="9" spans="1:12" ht="168" x14ac:dyDescent="0.35">
      <c r="A9" s="55"/>
      <c r="B9" s="60" t="s">
        <v>80</v>
      </c>
      <c r="C9" s="61">
        <v>49500</v>
      </c>
      <c r="D9" s="103">
        <v>0</v>
      </c>
      <c r="E9" s="104">
        <v>33</v>
      </c>
      <c r="F9" s="104">
        <v>2</v>
      </c>
      <c r="G9" s="104">
        <v>5</v>
      </c>
      <c r="H9" s="104">
        <f>SUM(E9:G9)</f>
        <v>40</v>
      </c>
      <c r="I9" s="105" t="s">
        <v>77</v>
      </c>
      <c r="J9" s="105" t="s">
        <v>79</v>
      </c>
      <c r="K9" s="106">
        <v>22647</v>
      </c>
      <c r="L9" s="107" t="s">
        <v>60</v>
      </c>
    </row>
    <row r="10" spans="1:12" ht="164.45" customHeight="1" x14ac:dyDescent="0.35">
      <c r="A10" s="55"/>
      <c r="B10" s="63" t="s">
        <v>81</v>
      </c>
      <c r="C10" s="64">
        <v>40000</v>
      </c>
      <c r="D10" s="103">
        <v>0</v>
      </c>
      <c r="E10" s="108">
        <v>30</v>
      </c>
      <c r="F10" s="108">
        <v>8</v>
      </c>
      <c r="G10" s="108">
        <v>12</v>
      </c>
      <c r="H10" s="108">
        <f t="shared" ref="H10:H12" si="0">SUM(E10:G10)</f>
        <v>50</v>
      </c>
      <c r="I10" s="105" t="s">
        <v>77</v>
      </c>
      <c r="J10" s="105" t="s">
        <v>79</v>
      </c>
      <c r="K10" s="106">
        <v>22647</v>
      </c>
      <c r="L10" s="107" t="s">
        <v>59</v>
      </c>
    </row>
    <row r="11" spans="1:12" ht="168" x14ac:dyDescent="0.35">
      <c r="A11" s="55"/>
      <c r="B11" s="60" t="s">
        <v>82</v>
      </c>
      <c r="C11" s="61">
        <v>40000</v>
      </c>
      <c r="D11" s="103">
        <v>0</v>
      </c>
      <c r="E11" s="104">
        <v>20</v>
      </c>
      <c r="F11" s="104">
        <v>4</v>
      </c>
      <c r="G11" s="104">
        <v>16</v>
      </c>
      <c r="H11" s="104">
        <f t="shared" si="0"/>
        <v>40</v>
      </c>
      <c r="I11" s="105" t="s">
        <v>77</v>
      </c>
      <c r="J11" s="105" t="s">
        <v>79</v>
      </c>
      <c r="K11" s="106">
        <v>22586</v>
      </c>
      <c r="L11" s="107" t="s">
        <v>61</v>
      </c>
    </row>
    <row r="12" spans="1:12" ht="168" x14ac:dyDescent="0.35">
      <c r="A12" s="65"/>
      <c r="B12" s="63" t="s">
        <v>83</v>
      </c>
      <c r="C12" s="64">
        <v>40000</v>
      </c>
      <c r="D12" s="103">
        <v>0</v>
      </c>
      <c r="E12" s="108">
        <v>27</v>
      </c>
      <c r="F12" s="108">
        <v>3</v>
      </c>
      <c r="G12" s="108">
        <v>10</v>
      </c>
      <c r="H12" s="104">
        <f t="shared" si="0"/>
        <v>40</v>
      </c>
      <c r="I12" s="109" t="s">
        <v>77</v>
      </c>
      <c r="J12" s="109" t="s">
        <v>84</v>
      </c>
      <c r="K12" s="106">
        <v>22616</v>
      </c>
      <c r="L12" s="107" t="s">
        <v>62</v>
      </c>
    </row>
    <row r="13" spans="1:12" ht="168" x14ac:dyDescent="0.35">
      <c r="A13" s="41" t="s">
        <v>43</v>
      </c>
      <c r="B13" s="56" t="s">
        <v>44</v>
      </c>
      <c r="C13" s="110">
        <v>10000</v>
      </c>
      <c r="D13" s="111">
        <v>0</v>
      </c>
      <c r="E13" s="62">
        <v>70</v>
      </c>
      <c r="F13" s="111">
        <v>0</v>
      </c>
      <c r="G13" s="111">
        <v>0</v>
      </c>
      <c r="H13" s="62">
        <f>SUM(E13:G13)</f>
        <v>70</v>
      </c>
      <c r="I13" s="73" t="s">
        <v>85</v>
      </c>
      <c r="J13" s="73" t="s">
        <v>86</v>
      </c>
      <c r="K13" s="47">
        <v>22616</v>
      </c>
      <c r="L13" s="48" t="s">
        <v>63</v>
      </c>
    </row>
    <row r="14" spans="1:12" ht="147" x14ac:dyDescent="0.35">
      <c r="A14" s="41" t="s">
        <v>45</v>
      </c>
      <c r="B14" s="49" t="s">
        <v>46</v>
      </c>
      <c r="C14" s="50">
        <v>100000</v>
      </c>
      <c r="D14" s="52">
        <v>0</v>
      </c>
      <c r="E14" s="51">
        <v>120</v>
      </c>
      <c r="F14" s="51">
        <v>30</v>
      </c>
      <c r="G14" s="52">
        <v>0</v>
      </c>
      <c r="H14" s="51">
        <f>SUM(E14:G14)</f>
        <v>150</v>
      </c>
      <c r="I14" s="53" t="s">
        <v>87</v>
      </c>
      <c r="J14" s="53" t="s">
        <v>88</v>
      </c>
      <c r="K14" s="47">
        <v>22678</v>
      </c>
      <c r="L14" s="48" t="s">
        <v>63</v>
      </c>
    </row>
    <row r="15" spans="1:12" ht="207.6" customHeight="1" x14ac:dyDescent="0.35">
      <c r="A15" s="66">
        <v>5</v>
      </c>
      <c r="B15" s="67" t="s">
        <v>47</v>
      </c>
      <c r="C15" s="68">
        <v>20000</v>
      </c>
      <c r="D15" s="44">
        <v>0</v>
      </c>
      <c r="E15" s="45">
        <v>70</v>
      </c>
      <c r="F15" s="44">
        <v>0</v>
      </c>
      <c r="G15" s="44">
        <v>0</v>
      </c>
      <c r="H15" s="45">
        <f>SUM(E15:G15)</f>
        <v>70</v>
      </c>
      <c r="I15" s="54" t="s">
        <v>89</v>
      </c>
      <c r="J15" s="54" t="s">
        <v>90</v>
      </c>
      <c r="K15" s="47">
        <v>22586</v>
      </c>
      <c r="L15" s="48" t="s">
        <v>63</v>
      </c>
    </row>
    <row r="16" spans="1:12" ht="147" x14ac:dyDescent="0.35">
      <c r="A16" s="66">
        <v>6</v>
      </c>
      <c r="B16" s="46" t="s">
        <v>48</v>
      </c>
      <c r="C16" s="68">
        <v>240000</v>
      </c>
      <c r="D16" s="44">
        <v>0</v>
      </c>
      <c r="E16" s="44">
        <v>0</v>
      </c>
      <c r="F16" s="45">
        <v>13</v>
      </c>
      <c r="G16" s="44">
        <v>0</v>
      </c>
      <c r="H16" s="44">
        <f>SUM(E16:G16)</f>
        <v>13</v>
      </c>
      <c r="I16" s="53" t="s">
        <v>91</v>
      </c>
      <c r="J16" s="53" t="s">
        <v>92</v>
      </c>
      <c r="K16" s="47">
        <v>22586</v>
      </c>
      <c r="L16" s="48" t="s">
        <v>64</v>
      </c>
    </row>
    <row r="17" spans="1:12" s="69" customFormat="1" ht="189" x14ac:dyDescent="0.35">
      <c r="A17" s="66">
        <v>7</v>
      </c>
      <c r="B17" s="93" t="s">
        <v>49</v>
      </c>
      <c r="C17" s="94">
        <v>200000</v>
      </c>
      <c r="D17" s="95">
        <v>0</v>
      </c>
      <c r="E17" s="96">
        <v>69</v>
      </c>
      <c r="F17" s="96">
        <v>11</v>
      </c>
      <c r="G17" s="95">
        <v>0</v>
      </c>
      <c r="H17" s="96">
        <f>SUM(E17:G17)</f>
        <v>80</v>
      </c>
      <c r="I17" s="100" t="s">
        <v>93</v>
      </c>
      <c r="J17" s="97" t="s">
        <v>94</v>
      </c>
      <c r="K17" s="98">
        <v>22828</v>
      </c>
      <c r="L17" s="99" t="s">
        <v>65</v>
      </c>
    </row>
    <row r="18" spans="1:12" s="69" customFormat="1" ht="84" x14ac:dyDescent="0.35">
      <c r="A18" s="70">
        <v>8</v>
      </c>
      <c r="B18" s="71" t="s">
        <v>33</v>
      </c>
      <c r="C18" s="44">
        <v>0</v>
      </c>
      <c r="D18" s="72">
        <v>30000</v>
      </c>
      <c r="E18" s="45">
        <v>32</v>
      </c>
      <c r="F18" s="44">
        <v>0</v>
      </c>
      <c r="G18" s="44">
        <v>0</v>
      </c>
      <c r="H18" s="45">
        <f>SUM(E18:G18)</f>
        <v>32</v>
      </c>
      <c r="I18" s="53" t="s">
        <v>76</v>
      </c>
      <c r="J18" s="73" t="s">
        <v>78</v>
      </c>
      <c r="K18" s="47">
        <v>22586</v>
      </c>
      <c r="L18" s="48" t="s">
        <v>66</v>
      </c>
    </row>
    <row r="19" spans="1:12" s="69" customFormat="1" ht="210" x14ac:dyDescent="0.35">
      <c r="A19" s="66">
        <v>9</v>
      </c>
      <c r="B19" s="74" t="s">
        <v>34</v>
      </c>
      <c r="C19" s="44">
        <v>0</v>
      </c>
      <c r="D19" s="75">
        <v>80000</v>
      </c>
      <c r="E19" s="45">
        <v>6</v>
      </c>
      <c r="F19" s="45">
        <v>6</v>
      </c>
      <c r="G19" s="44">
        <v>0</v>
      </c>
      <c r="H19" s="45">
        <f>SUM(E19:G19)</f>
        <v>12</v>
      </c>
      <c r="I19" s="46" t="s">
        <v>95</v>
      </c>
      <c r="J19" s="67" t="s">
        <v>96</v>
      </c>
      <c r="K19" s="47">
        <v>22586</v>
      </c>
      <c r="L19" s="48" t="s">
        <v>67</v>
      </c>
    </row>
    <row r="20" spans="1:12" s="69" customFormat="1" ht="47.25" customHeight="1" x14ac:dyDescent="0.35">
      <c r="A20" s="76">
        <v>10</v>
      </c>
      <c r="B20" s="71" t="s">
        <v>35</v>
      </c>
      <c r="C20" s="44">
        <v>0</v>
      </c>
      <c r="D20" s="72">
        <v>40000</v>
      </c>
      <c r="E20" s="44"/>
      <c r="F20" s="45"/>
      <c r="G20" s="45"/>
      <c r="H20" s="44"/>
      <c r="I20" s="77"/>
      <c r="J20" s="77"/>
      <c r="K20" s="77"/>
      <c r="L20" s="48"/>
    </row>
    <row r="21" spans="1:12" s="69" customFormat="1" ht="184.9" customHeight="1" x14ac:dyDescent="0.35">
      <c r="A21" s="76"/>
      <c r="B21" s="78" t="s">
        <v>97</v>
      </c>
      <c r="C21" s="103">
        <v>0</v>
      </c>
      <c r="D21" s="79">
        <v>4000</v>
      </c>
      <c r="E21" s="103">
        <v>0</v>
      </c>
      <c r="F21" s="108">
        <v>4</v>
      </c>
      <c r="G21" s="108">
        <v>19</v>
      </c>
      <c r="H21" s="103">
        <f>SUM(E21:G21)</f>
        <v>23</v>
      </c>
      <c r="I21" s="112" t="s">
        <v>98</v>
      </c>
      <c r="J21" s="112" t="s">
        <v>99</v>
      </c>
      <c r="K21" s="106">
        <v>22706</v>
      </c>
      <c r="L21" s="107" t="s">
        <v>68</v>
      </c>
    </row>
    <row r="22" spans="1:12" s="69" customFormat="1" ht="168" x14ac:dyDescent="0.35">
      <c r="A22" s="76"/>
      <c r="B22" s="80" t="s">
        <v>100</v>
      </c>
      <c r="C22" s="103">
        <v>0</v>
      </c>
      <c r="D22" s="81">
        <v>4800</v>
      </c>
      <c r="E22" s="103">
        <v>0</v>
      </c>
      <c r="F22" s="108">
        <v>18</v>
      </c>
      <c r="G22" s="108">
        <v>10</v>
      </c>
      <c r="H22" s="103">
        <f>SUM(E22:G22)</f>
        <v>28</v>
      </c>
      <c r="I22" s="105" t="s">
        <v>98</v>
      </c>
      <c r="J22" s="105" t="s">
        <v>99</v>
      </c>
      <c r="K22" s="106">
        <v>22737</v>
      </c>
      <c r="L22" s="107" t="s">
        <v>68</v>
      </c>
    </row>
    <row r="23" spans="1:12" s="69" customFormat="1" ht="168" x14ac:dyDescent="0.35">
      <c r="A23" s="82"/>
      <c r="B23" s="80" t="s">
        <v>101</v>
      </c>
      <c r="C23" s="103">
        <v>0</v>
      </c>
      <c r="D23" s="81">
        <v>31200</v>
      </c>
      <c r="E23" s="108"/>
      <c r="F23" s="108">
        <v>47</v>
      </c>
      <c r="G23" s="108">
        <v>10</v>
      </c>
      <c r="H23" s="103">
        <f>SUM(E23:G23)</f>
        <v>57</v>
      </c>
      <c r="I23" s="105" t="s">
        <v>102</v>
      </c>
      <c r="J23" s="105" t="s">
        <v>103</v>
      </c>
      <c r="K23" s="106">
        <v>22798</v>
      </c>
      <c r="L23" s="107" t="s">
        <v>69</v>
      </c>
    </row>
    <row r="24" spans="1:12" s="69" customFormat="1" ht="42" x14ac:dyDescent="0.35">
      <c r="A24" s="82">
        <v>11</v>
      </c>
      <c r="B24" s="71" t="s">
        <v>36</v>
      </c>
      <c r="C24" s="44">
        <v>0</v>
      </c>
      <c r="D24" s="72">
        <v>10000</v>
      </c>
      <c r="E24" s="45"/>
      <c r="F24" s="45"/>
      <c r="G24" s="45"/>
      <c r="H24" s="45"/>
      <c r="I24" s="77"/>
      <c r="J24" s="77"/>
      <c r="K24" s="77"/>
      <c r="L24" s="48"/>
    </row>
    <row r="25" spans="1:12" s="69" customFormat="1" ht="141.6" customHeight="1" x14ac:dyDescent="0.35">
      <c r="A25" s="83"/>
      <c r="B25" s="80" t="s">
        <v>104</v>
      </c>
      <c r="C25" s="44">
        <v>0</v>
      </c>
      <c r="D25" s="81">
        <v>4800</v>
      </c>
      <c r="E25" s="44">
        <v>0</v>
      </c>
      <c r="F25" s="45">
        <v>30</v>
      </c>
      <c r="G25" s="44">
        <v>0</v>
      </c>
      <c r="H25" s="44">
        <f>SUM(E25:G25)</f>
        <v>30</v>
      </c>
      <c r="I25" s="53" t="s">
        <v>76</v>
      </c>
      <c r="J25" s="53" t="s">
        <v>105</v>
      </c>
      <c r="K25" s="47">
        <v>22678</v>
      </c>
      <c r="L25" s="48" t="s">
        <v>70</v>
      </c>
    </row>
    <row r="26" spans="1:12" s="69" customFormat="1" ht="147" x14ac:dyDescent="0.35">
      <c r="A26" s="83"/>
      <c r="B26" s="80" t="s">
        <v>106</v>
      </c>
      <c r="C26" s="44">
        <v>0</v>
      </c>
      <c r="D26" s="81">
        <v>5200</v>
      </c>
      <c r="E26" s="44">
        <v>0</v>
      </c>
      <c r="F26" s="45">
        <v>30</v>
      </c>
      <c r="G26" s="44">
        <v>0</v>
      </c>
      <c r="H26" s="44">
        <f>SUM(E26:G26)</f>
        <v>30</v>
      </c>
      <c r="I26" s="53" t="s">
        <v>76</v>
      </c>
      <c r="J26" s="53" t="s">
        <v>105</v>
      </c>
      <c r="K26" s="47">
        <v>22767</v>
      </c>
      <c r="L26" s="48" t="s">
        <v>70</v>
      </c>
    </row>
    <row r="27" spans="1:12" s="69" customFormat="1" ht="84" x14ac:dyDescent="0.35">
      <c r="A27" s="84">
        <v>12</v>
      </c>
      <c r="B27" s="101" t="s">
        <v>37</v>
      </c>
      <c r="C27" s="95">
        <v>0</v>
      </c>
      <c r="D27" s="102">
        <v>25000</v>
      </c>
      <c r="E27" s="96">
        <v>100</v>
      </c>
      <c r="F27" s="96">
        <v>20</v>
      </c>
      <c r="G27" s="95">
        <v>0</v>
      </c>
      <c r="H27" s="96">
        <f>SUM(E27:G27)</f>
        <v>120</v>
      </c>
      <c r="I27" s="100" t="s">
        <v>76</v>
      </c>
      <c r="J27" s="100" t="s">
        <v>78</v>
      </c>
      <c r="K27" s="98">
        <v>22798</v>
      </c>
      <c r="L27" s="99" t="s">
        <v>71</v>
      </c>
    </row>
    <row r="28" spans="1:12" s="69" customFormat="1" ht="84" x14ac:dyDescent="0.35">
      <c r="A28" s="84">
        <v>13</v>
      </c>
      <c r="B28" s="101" t="s">
        <v>18</v>
      </c>
      <c r="C28" s="95">
        <v>0</v>
      </c>
      <c r="D28" s="102">
        <v>25000</v>
      </c>
      <c r="E28" s="96">
        <v>110</v>
      </c>
      <c r="F28" s="96">
        <v>10</v>
      </c>
      <c r="G28" s="95">
        <v>0</v>
      </c>
      <c r="H28" s="96">
        <f>SUM(E28:G28)</f>
        <v>120</v>
      </c>
      <c r="I28" s="97" t="s">
        <v>76</v>
      </c>
      <c r="J28" s="97" t="s">
        <v>78</v>
      </c>
      <c r="K28" s="98">
        <v>22586</v>
      </c>
      <c r="L28" s="99" t="s">
        <v>71</v>
      </c>
    </row>
    <row r="29" spans="1:12" s="69" customFormat="1" ht="84" x14ac:dyDescent="0.35">
      <c r="A29" s="84">
        <v>14</v>
      </c>
      <c r="B29" s="71" t="s">
        <v>38</v>
      </c>
      <c r="C29" s="44">
        <v>0</v>
      </c>
      <c r="D29" s="72">
        <v>10000</v>
      </c>
      <c r="E29" s="45">
        <v>50</v>
      </c>
      <c r="F29" s="45">
        <v>10</v>
      </c>
      <c r="G29" s="45">
        <v>10</v>
      </c>
      <c r="H29" s="45">
        <f>SUM(E29:G29)</f>
        <v>70</v>
      </c>
      <c r="I29" s="73" t="s">
        <v>76</v>
      </c>
      <c r="J29" s="73" t="s">
        <v>78</v>
      </c>
      <c r="K29" s="85">
        <v>22859</v>
      </c>
      <c r="L29" s="48" t="s">
        <v>71</v>
      </c>
    </row>
    <row r="30" spans="1:12" ht="25.5" customHeight="1" x14ac:dyDescent="0.35">
      <c r="A30" s="86"/>
      <c r="B30" s="87" t="s">
        <v>19</v>
      </c>
      <c r="C30" s="88">
        <f>SUM(C7,C8,C13:C17,C18:C20,C24,C27,C28,C29)</f>
        <v>819500</v>
      </c>
      <c r="D30" s="88">
        <f>SUM(D7,D8,D13:D17,D18:D20,D24,D27,D28,D29)</f>
        <v>220000</v>
      </c>
      <c r="E30" s="89"/>
      <c r="F30" s="89"/>
      <c r="G30" s="89"/>
      <c r="H30" s="89"/>
      <c r="I30" s="89"/>
      <c r="J30" s="89"/>
      <c r="K30" s="89"/>
      <c r="L30" s="89"/>
    </row>
    <row r="32" spans="1:12" ht="20.100000000000001" customHeight="1" x14ac:dyDescent="0.35">
      <c r="B32" s="91"/>
      <c r="C32" s="91"/>
      <c r="D32" s="91"/>
      <c r="E32" s="91"/>
      <c r="F32" s="91"/>
      <c r="G32" s="91"/>
      <c r="H32" s="91"/>
      <c r="I32" s="91"/>
    </row>
    <row r="33" spans="2:9" ht="20.100000000000001" customHeight="1" x14ac:dyDescent="0.35">
      <c r="B33" s="92" t="s">
        <v>23</v>
      </c>
      <c r="C33" s="69"/>
      <c r="D33" s="69"/>
      <c r="E33" s="91"/>
      <c r="F33" s="91"/>
      <c r="G33" s="91"/>
      <c r="H33" s="91"/>
      <c r="I33" s="91"/>
    </row>
    <row r="34" spans="2:9" ht="20.100000000000001" customHeight="1" x14ac:dyDescent="0.35">
      <c r="B34" s="36" t="s">
        <v>28</v>
      </c>
      <c r="C34" s="69"/>
      <c r="D34" s="69"/>
      <c r="E34" s="91"/>
      <c r="F34" s="91"/>
      <c r="G34" s="91"/>
      <c r="H34" s="91"/>
      <c r="I34" s="91"/>
    </row>
    <row r="35" spans="2:9" ht="20.100000000000001" customHeight="1" x14ac:dyDescent="0.35">
      <c r="B35" s="92" t="s">
        <v>24</v>
      </c>
      <c r="C35" s="69"/>
      <c r="D35" s="69"/>
      <c r="E35" s="91"/>
      <c r="F35" s="91"/>
      <c r="G35" s="91"/>
      <c r="H35" s="91"/>
      <c r="I35" s="91"/>
    </row>
    <row r="36" spans="2:9" ht="20.100000000000001" customHeight="1" x14ac:dyDescent="0.35">
      <c r="B36" s="36" t="s">
        <v>29</v>
      </c>
      <c r="C36" s="69"/>
      <c r="D36" s="69"/>
      <c r="E36" s="91"/>
      <c r="F36" s="91"/>
      <c r="G36" s="91"/>
      <c r="H36" s="91"/>
      <c r="I36" s="91"/>
    </row>
    <row r="37" spans="2:9" ht="20.100000000000001" customHeight="1" x14ac:dyDescent="0.35">
      <c r="B37" s="36" t="s">
        <v>25</v>
      </c>
      <c r="C37" s="69"/>
      <c r="D37" s="69"/>
      <c r="E37" s="91"/>
      <c r="F37" s="91"/>
      <c r="G37" s="91"/>
      <c r="H37" s="91"/>
      <c r="I37" s="91"/>
    </row>
    <row r="38" spans="2:9" ht="20.100000000000001" customHeight="1" x14ac:dyDescent="0.35">
      <c r="B38" s="36" t="s">
        <v>30</v>
      </c>
      <c r="C38" s="69"/>
      <c r="D38" s="69"/>
      <c r="E38" s="91"/>
      <c r="F38" s="91"/>
      <c r="G38" s="91"/>
      <c r="H38" s="91"/>
      <c r="I38" s="91"/>
    </row>
    <row r="39" spans="2:9" ht="20.100000000000001" customHeight="1" x14ac:dyDescent="0.35">
      <c r="B39" s="36" t="s">
        <v>31</v>
      </c>
      <c r="C39" s="69"/>
      <c r="D39" s="69"/>
      <c r="E39" s="91"/>
      <c r="F39" s="91"/>
      <c r="G39" s="91"/>
      <c r="H39" s="91"/>
      <c r="I39" s="91"/>
    </row>
  </sheetData>
  <mergeCells count="14">
    <mergeCell ref="A24:A26"/>
    <mergeCell ref="A20:A23"/>
    <mergeCell ref="A1:L1"/>
    <mergeCell ref="A2:L2"/>
    <mergeCell ref="A3:L3"/>
    <mergeCell ref="A4:L4"/>
    <mergeCell ref="A8:A12"/>
    <mergeCell ref="L5:L6"/>
    <mergeCell ref="C5:D5"/>
    <mergeCell ref="E5:H5"/>
    <mergeCell ref="A5:A6"/>
    <mergeCell ref="B5:B6"/>
    <mergeCell ref="I5:J5"/>
    <mergeCell ref="K5:K6"/>
  </mergeCells>
  <pageMargins left="0.23622047244094491" right="0.19685039370078741" top="0.39370078740157483" bottom="0.15748031496062992" header="0.31496062992125984" footer="0.31496062992125984"/>
  <pageSetup paperSize="9" scale="79" orientation="landscape" r:id="rId1"/>
  <rowBreaks count="6" manualBreakCount="6">
    <brk id="16" max="16383" man="1"/>
    <brk id="18" max="16383" man="1"/>
    <brk id="22" max="11" man="1"/>
    <brk id="23" max="16383" man="1"/>
    <brk id="25" max="16383" man="1"/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topLeftCell="A9" zoomScaleNormal="90" zoomScaleSheetLayoutView="100" workbookViewId="0">
      <selection activeCell="I9" sqref="I9"/>
    </sheetView>
  </sheetViews>
  <sheetFormatPr defaultColWidth="9" defaultRowHeight="20.100000000000001" customHeight="1" x14ac:dyDescent="0.5"/>
  <cols>
    <col min="1" max="1" width="5.125" style="1" customWidth="1"/>
    <col min="2" max="2" width="41" style="1" customWidth="1"/>
    <col min="3" max="4" width="10.625" style="1" customWidth="1"/>
    <col min="5" max="6" width="9" style="1"/>
    <col min="7" max="7" width="8.75" style="1" customWidth="1"/>
    <col min="8" max="8" width="7.25" style="1" customWidth="1"/>
    <col min="9" max="9" width="15.625" style="1" customWidth="1"/>
    <col min="10" max="10" width="17.75" style="1" customWidth="1"/>
    <col min="11" max="11" width="12.5" style="1" customWidth="1"/>
    <col min="12" max="12" width="13.125" style="1" customWidth="1"/>
    <col min="13" max="16384" width="9" style="1"/>
  </cols>
  <sheetData>
    <row r="1" spans="1:12" ht="29.25" x14ac:dyDescent="0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5.5" customHeight="1" x14ac:dyDescent="0.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33.75" customHeight="1" x14ac:dyDescent="0.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9.25" x14ac:dyDescent="0.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2.25" customHeight="1" x14ac:dyDescent="0.5">
      <c r="A5" s="32" t="s">
        <v>1</v>
      </c>
      <c r="B5" s="32" t="s">
        <v>2</v>
      </c>
      <c r="C5" s="32" t="s">
        <v>3</v>
      </c>
      <c r="D5" s="32"/>
      <c r="E5" s="32" t="s">
        <v>13</v>
      </c>
      <c r="F5" s="32"/>
      <c r="G5" s="32"/>
      <c r="H5" s="32"/>
      <c r="I5" s="32" t="s">
        <v>14</v>
      </c>
      <c r="J5" s="32"/>
      <c r="K5" s="33" t="s">
        <v>12</v>
      </c>
      <c r="L5" s="31" t="s">
        <v>22</v>
      </c>
    </row>
    <row r="6" spans="1:12" ht="36.75" customHeight="1" x14ac:dyDescent="0.5">
      <c r="A6" s="32"/>
      <c r="B6" s="32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34"/>
      <c r="L6" s="31"/>
    </row>
    <row r="7" spans="1:12" ht="209.25" x14ac:dyDescent="0.5">
      <c r="A7" s="22">
        <v>1</v>
      </c>
      <c r="B7" s="28" t="s">
        <v>26</v>
      </c>
      <c r="C7" s="23">
        <v>16000</v>
      </c>
      <c r="D7" s="16">
        <v>0</v>
      </c>
      <c r="E7" s="15">
        <v>100</v>
      </c>
      <c r="F7" s="16">
        <v>0</v>
      </c>
      <c r="G7" s="16">
        <v>0</v>
      </c>
      <c r="H7" s="15">
        <f>SUM(E7:G7)</f>
        <v>100</v>
      </c>
      <c r="I7" s="24" t="s">
        <v>107</v>
      </c>
      <c r="J7" s="24" t="s">
        <v>108</v>
      </c>
      <c r="K7" s="20">
        <v>22798</v>
      </c>
      <c r="L7" s="21" t="s">
        <v>72</v>
      </c>
    </row>
    <row r="8" spans="1:12" ht="186" x14ac:dyDescent="0.5">
      <c r="A8" s="12">
        <v>2</v>
      </c>
      <c r="B8" s="114" t="s">
        <v>20</v>
      </c>
      <c r="C8" s="115">
        <v>20000</v>
      </c>
      <c r="D8" s="116">
        <v>0</v>
      </c>
      <c r="E8" s="14">
        <v>40</v>
      </c>
      <c r="F8" s="14">
        <v>10</v>
      </c>
      <c r="G8" s="116">
        <v>0</v>
      </c>
      <c r="H8" s="14">
        <f>SUM(E8:G8)</f>
        <v>50</v>
      </c>
      <c r="I8" s="17" t="s">
        <v>109</v>
      </c>
      <c r="J8" s="17" t="s">
        <v>110</v>
      </c>
      <c r="K8" s="27">
        <v>22798</v>
      </c>
      <c r="L8" s="117" t="s">
        <v>73</v>
      </c>
    </row>
    <row r="9" spans="1:12" ht="209.25" x14ac:dyDescent="0.5">
      <c r="A9" s="25">
        <v>3</v>
      </c>
      <c r="B9" s="118" t="s">
        <v>111</v>
      </c>
      <c r="C9" s="19">
        <v>0</v>
      </c>
      <c r="D9" s="18">
        <v>30000</v>
      </c>
      <c r="E9" s="113">
        <v>90</v>
      </c>
      <c r="F9" s="113">
        <v>10</v>
      </c>
      <c r="G9" s="19">
        <v>0</v>
      </c>
      <c r="H9" s="113">
        <f>SUM(E9:G9)</f>
        <v>100</v>
      </c>
      <c r="I9" s="24" t="s">
        <v>107</v>
      </c>
      <c r="J9" s="24" t="s">
        <v>108</v>
      </c>
      <c r="K9" s="26"/>
      <c r="L9" s="26"/>
    </row>
    <row r="10" spans="1:12" ht="25.5" customHeight="1" x14ac:dyDescent="0.5">
      <c r="A10" s="6"/>
      <c r="B10" s="8" t="s">
        <v>19</v>
      </c>
      <c r="C10" s="10">
        <f>SUM(C7:C9)</f>
        <v>36000</v>
      </c>
      <c r="D10" s="10">
        <f>SUM(D7:D9)</f>
        <v>30000</v>
      </c>
      <c r="E10" s="2"/>
      <c r="F10" s="2"/>
      <c r="G10" s="2"/>
      <c r="H10" s="2"/>
      <c r="I10" s="2"/>
      <c r="J10" s="2"/>
      <c r="K10" s="2"/>
      <c r="L10" s="2"/>
    </row>
    <row r="11" spans="1:12" ht="32.25" customHeight="1" x14ac:dyDescent="0.6">
      <c r="A11" s="7"/>
      <c r="B11" s="4"/>
      <c r="C11" s="5"/>
      <c r="D11" s="9"/>
      <c r="E11" s="3"/>
      <c r="F11" s="3"/>
      <c r="G11" s="3"/>
      <c r="H11" s="3"/>
      <c r="I11" s="3"/>
      <c r="J11" s="3"/>
      <c r="K11" s="3"/>
      <c r="L11" s="3"/>
    </row>
    <row r="12" spans="1:12" ht="25.5" customHeight="1" x14ac:dyDescent="0.6">
      <c r="A12" s="3"/>
      <c r="B12"/>
      <c r="C12"/>
      <c r="D12"/>
      <c r="E12"/>
      <c r="F12"/>
      <c r="G12"/>
      <c r="H12"/>
      <c r="I12"/>
      <c r="J12" s="3"/>
      <c r="K12" s="3"/>
      <c r="L12" s="3"/>
    </row>
    <row r="13" spans="1:12" ht="20.100000000000001" customHeight="1" x14ac:dyDescent="0.5">
      <c r="A13" s="3"/>
      <c r="B13" s="11" t="s">
        <v>23</v>
      </c>
      <c r="C13" s="3"/>
      <c r="D13" s="3"/>
      <c r="E13"/>
      <c r="F13"/>
      <c r="G13"/>
      <c r="H13"/>
      <c r="I13"/>
      <c r="J13" s="3"/>
      <c r="K13" s="3"/>
      <c r="L13" s="3"/>
    </row>
    <row r="14" spans="1:12" ht="20.100000000000001" customHeight="1" x14ac:dyDescent="0.5">
      <c r="A14" s="3"/>
      <c r="B14" s="1" t="s">
        <v>28</v>
      </c>
      <c r="C14" s="3"/>
      <c r="D14" s="3"/>
      <c r="E14"/>
      <c r="F14"/>
      <c r="G14"/>
      <c r="H14"/>
      <c r="I14"/>
      <c r="J14" s="3"/>
      <c r="K14" s="3"/>
      <c r="L14" s="3"/>
    </row>
    <row r="15" spans="1:12" ht="20.100000000000001" customHeight="1" x14ac:dyDescent="0.5">
      <c r="A15" s="3"/>
      <c r="B15" s="11" t="s">
        <v>24</v>
      </c>
      <c r="C15" s="3"/>
      <c r="D15" s="3"/>
      <c r="E15"/>
      <c r="F15"/>
      <c r="G15"/>
      <c r="H15"/>
      <c r="I15"/>
      <c r="J15" s="3"/>
      <c r="K15" s="3"/>
      <c r="L15" s="3"/>
    </row>
    <row r="16" spans="1:12" ht="20.100000000000001" customHeight="1" x14ac:dyDescent="0.5">
      <c r="A16" s="3"/>
      <c r="B16" s="1" t="s">
        <v>29</v>
      </c>
      <c r="C16" s="3"/>
      <c r="D16" s="3"/>
      <c r="E16"/>
      <c r="F16"/>
      <c r="G16"/>
      <c r="H16"/>
      <c r="I16"/>
      <c r="J16" s="3"/>
      <c r="K16" s="3"/>
      <c r="L16" s="3"/>
    </row>
    <row r="17" spans="1:12" ht="20.100000000000001" customHeight="1" x14ac:dyDescent="0.5">
      <c r="A17" s="3"/>
      <c r="B17" s="1" t="s">
        <v>25</v>
      </c>
      <c r="C17" s="3"/>
      <c r="D17" s="3"/>
      <c r="E17"/>
      <c r="F17"/>
      <c r="G17"/>
      <c r="H17"/>
      <c r="I17"/>
      <c r="J17" s="3"/>
      <c r="K17" s="3"/>
      <c r="L17" s="3"/>
    </row>
    <row r="18" spans="1:12" ht="20.100000000000001" customHeight="1" x14ac:dyDescent="0.5">
      <c r="A18" s="3"/>
      <c r="B18" s="1" t="s">
        <v>30</v>
      </c>
      <c r="C18" s="3"/>
      <c r="D18" s="3"/>
      <c r="E18"/>
      <c r="F18"/>
      <c r="G18"/>
      <c r="H18"/>
      <c r="I18"/>
      <c r="J18" s="3"/>
      <c r="K18" s="3"/>
      <c r="L18" s="3"/>
    </row>
    <row r="19" spans="1:12" ht="20.100000000000001" customHeight="1" x14ac:dyDescent="0.5">
      <c r="A19" s="3"/>
      <c r="B19" s="1" t="s">
        <v>31</v>
      </c>
      <c r="C19" s="3"/>
      <c r="D19" s="3"/>
      <c r="E19"/>
      <c r="F19"/>
      <c r="G19"/>
      <c r="H19"/>
      <c r="I19"/>
      <c r="J19" s="3"/>
      <c r="K19" s="3"/>
      <c r="L19" s="3"/>
    </row>
    <row r="20" spans="1:12" ht="20.100000000000001" customHeight="1" x14ac:dyDescent="0.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0.100000000000001" customHeight="1" x14ac:dyDescent="0.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mergeCells count="11">
    <mergeCell ref="A1:L1"/>
    <mergeCell ref="A2:L2"/>
    <mergeCell ref="A3:L3"/>
    <mergeCell ref="A4:L4"/>
    <mergeCell ref="L5:L6"/>
    <mergeCell ref="A5:A6"/>
    <mergeCell ref="B5:B6"/>
    <mergeCell ref="C5:D5"/>
    <mergeCell ref="E5:H5"/>
    <mergeCell ref="I5:J5"/>
    <mergeCell ref="K5:K6"/>
  </mergeCells>
  <pageMargins left="0.31496062992125984" right="0.19685039370078741" top="0.27559055118110237" bottom="0.74803149606299213" header="0.31496062992125984" footer="0.31496062992125984"/>
  <pageSetup paperSize="9" scale="82" orientation="landscape" r:id="rId1"/>
  <rowBreaks count="2" manualBreakCount="2">
    <brk id="7" max="16383" man="1"/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110" zoomScaleNormal="100" zoomScaleSheetLayoutView="110" workbookViewId="0">
      <selection sqref="A1:L1"/>
    </sheetView>
  </sheetViews>
  <sheetFormatPr defaultColWidth="9" defaultRowHeight="20.100000000000001" customHeight="1" x14ac:dyDescent="0.35"/>
  <cols>
    <col min="1" max="1" width="5.125" style="36" customWidth="1"/>
    <col min="2" max="2" width="43.125" style="36" customWidth="1"/>
    <col min="3" max="4" width="10.625" style="36" customWidth="1"/>
    <col min="5" max="5" width="7.375" style="36" customWidth="1"/>
    <col min="6" max="6" width="8" style="36" customWidth="1"/>
    <col min="7" max="7" width="8.125" style="36" customWidth="1"/>
    <col min="8" max="8" width="7.25" style="36" customWidth="1"/>
    <col min="9" max="9" width="13.875" style="36" customWidth="1"/>
    <col min="10" max="10" width="16.375" style="36" customWidth="1"/>
    <col min="11" max="11" width="12" style="36" customWidth="1"/>
    <col min="12" max="12" width="13.125" style="36" customWidth="1"/>
    <col min="13" max="13" width="21.25" style="36" customWidth="1"/>
    <col min="14" max="16384" width="9" style="36"/>
  </cols>
  <sheetData>
    <row r="1" spans="1:13" ht="29.25" customHeight="1" x14ac:dyDescent="0.3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19"/>
    </row>
    <row r="2" spans="1:13" ht="25.5" customHeight="1" x14ac:dyDescent="0.35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19"/>
    </row>
    <row r="3" spans="1:13" ht="33.75" customHeight="1" x14ac:dyDescent="0.35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19"/>
    </row>
    <row r="4" spans="1:13" ht="42.75" customHeight="1" x14ac:dyDescent="0.3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19"/>
    </row>
    <row r="5" spans="1:13" ht="21" x14ac:dyDescent="0.35">
      <c r="A5" s="120" t="s">
        <v>1</v>
      </c>
      <c r="B5" s="120" t="s">
        <v>2</v>
      </c>
      <c r="C5" s="120" t="s">
        <v>3</v>
      </c>
      <c r="D5" s="120"/>
      <c r="E5" s="120" t="s">
        <v>13</v>
      </c>
      <c r="F5" s="120"/>
      <c r="G5" s="120"/>
      <c r="H5" s="120"/>
      <c r="I5" s="120" t="s">
        <v>14</v>
      </c>
      <c r="J5" s="120"/>
      <c r="K5" s="121" t="s">
        <v>12</v>
      </c>
      <c r="L5" s="122" t="s">
        <v>22</v>
      </c>
      <c r="M5" s="123"/>
    </row>
    <row r="6" spans="1:13" ht="36.75" customHeight="1" x14ac:dyDescent="0.35">
      <c r="A6" s="120"/>
      <c r="B6" s="120"/>
      <c r="C6" s="124" t="s">
        <v>4</v>
      </c>
      <c r="D6" s="124" t="s">
        <v>5</v>
      </c>
      <c r="E6" s="124" t="s">
        <v>6</v>
      </c>
      <c r="F6" s="124" t="s">
        <v>7</v>
      </c>
      <c r="G6" s="160" t="s">
        <v>8</v>
      </c>
      <c r="H6" s="124" t="s">
        <v>9</v>
      </c>
      <c r="I6" s="124" t="s">
        <v>10</v>
      </c>
      <c r="J6" s="124" t="s">
        <v>11</v>
      </c>
      <c r="K6" s="125"/>
      <c r="L6" s="122"/>
      <c r="M6" s="123"/>
    </row>
    <row r="7" spans="1:13" ht="60.6" customHeight="1" x14ac:dyDescent="0.35">
      <c r="A7" s="126">
        <v>1</v>
      </c>
      <c r="B7" s="127" t="s">
        <v>32</v>
      </c>
      <c r="C7" s="128">
        <v>120000</v>
      </c>
      <c r="D7" s="89"/>
      <c r="E7" s="62"/>
      <c r="F7" s="62"/>
      <c r="G7" s="62"/>
      <c r="H7" s="62"/>
      <c r="I7" s="129"/>
      <c r="J7" s="130"/>
      <c r="K7" s="131"/>
      <c r="L7" s="132"/>
      <c r="M7" s="133"/>
    </row>
    <row r="8" spans="1:13" ht="375" x14ac:dyDescent="0.35">
      <c r="A8" s="134"/>
      <c r="B8" s="135" t="s">
        <v>112</v>
      </c>
      <c r="C8" s="136">
        <v>25000</v>
      </c>
      <c r="D8" s="146" t="s">
        <v>50</v>
      </c>
      <c r="E8" s="146" t="s">
        <v>50</v>
      </c>
      <c r="F8" s="146" t="s">
        <v>50</v>
      </c>
      <c r="G8" s="146">
        <v>20</v>
      </c>
      <c r="H8" s="146">
        <f>SUM(E8:G8)</f>
        <v>20</v>
      </c>
      <c r="I8" s="147" t="s">
        <v>113</v>
      </c>
      <c r="J8" s="147" t="s">
        <v>114</v>
      </c>
      <c r="K8" s="148">
        <v>22647</v>
      </c>
      <c r="L8" s="147" t="s">
        <v>51</v>
      </c>
      <c r="M8" s="137"/>
    </row>
    <row r="9" spans="1:13" ht="131.25" x14ac:dyDescent="0.35">
      <c r="A9" s="134"/>
      <c r="B9" s="139" t="s">
        <v>115</v>
      </c>
      <c r="C9" s="140">
        <v>25000</v>
      </c>
      <c r="D9" s="149" t="s">
        <v>50</v>
      </c>
      <c r="E9" s="149">
        <v>10</v>
      </c>
      <c r="F9" s="150">
        <v>3</v>
      </c>
      <c r="G9" s="150">
        <v>22</v>
      </c>
      <c r="H9" s="150">
        <f>SUM(E9:G9)</f>
        <v>35</v>
      </c>
      <c r="I9" s="151" t="s">
        <v>53</v>
      </c>
      <c r="J9" s="151" t="s">
        <v>54</v>
      </c>
      <c r="K9" s="152">
        <v>22798</v>
      </c>
      <c r="L9" s="153" t="s">
        <v>52</v>
      </c>
      <c r="M9" s="141"/>
    </row>
    <row r="10" spans="1:13" ht="375" x14ac:dyDescent="0.35">
      <c r="A10" s="134"/>
      <c r="B10" s="142" t="s">
        <v>116</v>
      </c>
      <c r="C10" s="143">
        <v>30000</v>
      </c>
      <c r="D10" s="154" t="s">
        <v>50</v>
      </c>
      <c r="E10" s="154" t="s">
        <v>50</v>
      </c>
      <c r="F10" s="154">
        <v>2</v>
      </c>
      <c r="G10" s="154">
        <v>20</v>
      </c>
      <c r="H10" s="154">
        <f t="shared" ref="H10:H12" si="0">SUM(E10:G10)</f>
        <v>22</v>
      </c>
      <c r="I10" s="155" t="s">
        <v>117</v>
      </c>
      <c r="J10" s="156" t="s">
        <v>120</v>
      </c>
      <c r="K10" s="157">
        <v>22737</v>
      </c>
      <c r="L10" s="156" t="s">
        <v>55</v>
      </c>
      <c r="M10" s="141"/>
    </row>
    <row r="11" spans="1:13" ht="225" x14ac:dyDescent="0.35">
      <c r="A11" s="134"/>
      <c r="B11" s="139" t="s">
        <v>118</v>
      </c>
      <c r="C11" s="140">
        <v>30000</v>
      </c>
      <c r="D11" s="149" t="s">
        <v>50</v>
      </c>
      <c r="E11" s="150">
        <v>1</v>
      </c>
      <c r="F11" s="149" t="s">
        <v>50</v>
      </c>
      <c r="G11" s="150">
        <v>14</v>
      </c>
      <c r="H11" s="150">
        <f t="shared" si="0"/>
        <v>15</v>
      </c>
      <c r="I11" s="158" t="s">
        <v>119</v>
      </c>
      <c r="J11" s="158" t="s">
        <v>121</v>
      </c>
      <c r="K11" s="152">
        <v>22737</v>
      </c>
      <c r="L11" s="153" t="s">
        <v>56</v>
      </c>
      <c r="M11" s="141"/>
    </row>
    <row r="12" spans="1:13" ht="228.75" customHeight="1" x14ac:dyDescent="0.35">
      <c r="A12" s="138"/>
      <c r="B12" s="142" t="s">
        <v>124</v>
      </c>
      <c r="C12" s="143">
        <v>10000</v>
      </c>
      <c r="D12" s="146" t="s">
        <v>50</v>
      </c>
      <c r="E12" s="146" t="s">
        <v>50</v>
      </c>
      <c r="F12" s="154">
        <v>14</v>
      </c>
      <c r="G12" s="154">
        <v>20</v>
      </c>
      <c r="H12" s="154">
        <f t="shared" si="0"/>
        <v>34</v>
      </c>
      <c r="I12" s="159" t="s">
        <v>123</v>
      </c>
      <c r="J12" s="159" t="s">
        <v>122</v>
      </c>
      <c r="K12" s="157"/>
      <c r="L12" s="147" t="s">
        <v>57</v>
      </c>
      <c r="M12" s="141"/>
    </row>
    <row r="13" spans="1:13" ht="29.25" customHeight="1" x14ac:dyDescent="0.35">
      <c r="A13" s="89"/>
      <c r="B13" s="144" t="s">
        <v>19</v>
      </c>
      <c r="C13" s="145">
        <f>SUM(C7)</f>
        <v>120000</v>
      </c>
      <c r="D13" s="89"/>
      <c r="E13" s="89"/>
      <c r="F13" s="89"/>
      <c r="G13" s="89"/>
      <c r="H13" s="89"/>
      <c r="I13" s="89"/>
      <c r="J13" s="89"/>
      <c r="K13" s="89"/>
      <c r="L13" s="89"/>
      <c r="M13" s="141"/>
    </row>
    <row r="14" spans="1:13" ht="20.100000000000001" customHeight="1" x14ac:dyDescent="0.35">
      <c r="B14" s="92" t="s">
        <v>23</v>
      </c>
      <c r="C14" s="69"/>
      <c r="D14" s="69"/>
      <c r="E14" s="91"/>
      <c r="F14" s="91"/>
      <c r="G14" s="91"/>
      <c r="H14" s="91"/>
      <c r="I14" s="91"/>
    </row>
    <row r="15" spans="1:13" ht="20.100000000000001" customHeight="1" x14ac:dyDescent="0.35">
      <c r="B15" s="36" t="s">
        <v>28</v>
      </c>
      <c r="C15" s="69"/>
      <c r="D15" s="69"/>
      <c r="E15" s="91"/>
      <c r="F15" s="91"/>
      <c r="G15" s="91"/>
      <c r="H15" s="91"/>
      <c r="I15" s="91"/>
    </row>
    <row r="16" spans="1:13" ht="20.100000000000001" customHeight="1" x14ac:dyDescent="0.35">
      <c r="B16" s="92" t="s">
        <v>24</v>
      </c>
      <c r="C16" s="69"/>
      <c r="D16" s="69"/>
      <c r="E16" s="91"/>
      <c r="F16" s="91"/>
      <c r="G16" s="91"/>
      <c r="H16" s="91"/>
      <c r="I16" s="91"/>
    </row>
    <row r="17" spans="2:9" ht="20.100000000000001" customHeight="1" x14ac:dyDescent="0.35">
      <c r="B17" s="36" t="s">
        <v>29</v>
      </c>
      <c r="C17" s="69"/>
      <c r="D17" s="69"/>
      <c r="E17" s="91"/>
      <c r="F17" s="91"/>
      <c r="G17" s="91"/>
      <c r="H17" s="91"/>
      <c r="I17" s="91"/>
    </row>
    <row r="18" spans="2:9" ht="20.100000000000001" customHeight="1" x14ac:dyDescent="0.35">
      <c r="B18" s="36" t="s">
        <v>25</v>
      </c>
      <c r="C18" s="69"/>
      <c r="D18" s="69"/>
      <c r="E18" s="91"/>
      <c r="F18" s="91"/>
      <c r="G18" s="91"/>
      <c r="H18" s="91"/>
      <c r="I18" s="91"/>
    </row>
    <row r="19" spans="2:9" ht="20.100000000000001" customHeight="1" x14ac:dyDescent="0.35">
      <c r="B19" s="36" t="s">
        <v>30</v>
      </c>
      <c r="C19" s="69"/>
      <c r="D19" s="69"/>
      <c r="E19" s="91"/>
      <c r="F19" s="91"/>
      <c r="G19" s="91"/>
      <c r="H19" s="91"/>
      <c r="I19" s="91"/>
    </row>
    <row r="20" spans="2:9" ht="20.100000000000001" customHeight="1" x14ac:dyDescent="0.35">
      <c r="B20" s="36" t="s">
        <v>31</v>
      </c>
      <c r="C20" s="69"/>
      <c r="D20" s="69"/>
      <c r="E20" s="91"/>
      <c r="F20" s="91"/>
      <c r="G20" s="91"/>
      <c r="H20" s="91"/>
      <c r="I20" s="91"/>
    </row>
  </sheetData>
  <mergeCells count="12">
    <mergeCell ref="M5:M6"/>
    <mergeCell ref="A5:A6"/>
    <mergeCell ref="B5:B6"/>
    <mergeCell ref="C5:D5"/>
    <mergeCell ref="E5:H5"/>
    <mergeCell ref="I5:J5"/>
    <mergeCell ref="K5:K6"/>
    <mergeCell ref="A1:L1"/>
    <mergeCell ref="A2:L2"/>
    <mergeCell ref="A3:L3"/>
    <mergeCell ref="A4:L4"/>
    <mergeCell ref="L5:L6"/>
  </mergeCells>
  <pageMargins left="0.19685039370078741" right="0.19685039370078741" top="0.19685039370078741" bottom="0.15748031496062992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วิทย์</vt:lpstr>
      <vt:lpstr>ทำนุ</vt:lpstr>
      <vt:lpstr>บริการวิชาการ</vt:lpstr>
      <vt:lpstr>บริการวิชาการ!Print_Area</vt:lpstr>
      <vt:lpstr>บริการวิชาการ!Print_Titles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2018-09-21T09:59:12Z</cp:lastPrinted>
  <dcterms:created xsi:type="dcterms:W3CDTF">2017-09-04T04:20:38Z</dcterms:created>
  <dcterms:modified xsi:type="dcterms:W3CDTF">2018-10-02T08:09:52Z</dcterms:modified>
</cp:coreProperties>
</file>